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47" documentId="120_S{2AC9BD13-BADA-5192-A53E-5A8FF88502F6}" xr6:coauthVersionLast="47" xr6:coauthVersionMax="47" xr10:uidLastSave="{D9B027A0-F70E-4F73-B152-DE8745468EE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<sst xmlns="http://schemas.openxmlformats.org/spreadsheetml/2006/main" count="181592" uniqueCount="39211">
  <si>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</si>
  <si>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</si>
  <si>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</si>
  <si>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</si>
  <si>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</si>
  <si>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</si>
  <si>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</si>
  <si>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</si>
  <si>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</si>
  <si>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</si>
  <si>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</si>
  <si>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</si>
  <si>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</si>
  <si>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</si>
  <si>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</si>
  <si>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</si>
  <si>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</si>
  <si>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</si>
  <si>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</si>
  <si>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</si>
  <si>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</si>
  <si>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</si>
  <si>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</si>
  <si>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</si>
  <si>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</si>
  <si>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</si>
  <si>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</si>
  <si>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</si>
  <si>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</si>
  <si>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</si>
  <si>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</si>
  <si>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</si>
  <si>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</si>
  <si>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</si>
  <si>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</si>
  <si>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</si>
  <si>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</si>
  <si>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</si>
  <si>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</si>
  <si>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</si>
  <si>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</si>
  <si>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</si>
  <si>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</si>
  <si>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</si>
  <si>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</si>
  <si>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</si>
  <si>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</si>
  <si>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</si>
  <si>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</si>
  <si>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</si>
  <si>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</si>
  <si>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</si>
  <si>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</si>
  <si>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</si>
  <si>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</si>
  <si>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</si>
  <si>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</si>
  <si>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</si>
  <si>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</si>
  <si>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</si>
  <si>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</si>
  <si>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</si>
  <si>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</si>
  <si>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</si>
  <si>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</si>
  <si>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</si>
  <si>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</si>
  <si>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</si>
  <si>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</si>
  <si>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</si>
  <si>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</si>
  <si>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</si>
  <si>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</si>
  <si>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</si>
  <si>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</si>
  <si>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</si>
  <si>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</si>
  <si>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</si>
  <si>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</si>
  <si>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</si>
  <si>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</si>
  <si>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</si>
  <si>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</si>
  <si>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</si>
  <si>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</si>
  <si>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</si>
  <si>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</si>
  <si>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</si>
  <si>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</si>
  <si>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</si>
  <si>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</si>
  <si>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</si>
  <si>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</si>
  <si>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</si>
  <si>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</si>
  <si>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</si>
  <si>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</si>
  <si>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</si>
  <si>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</si>
  <si>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</si>
  <si>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</si>
  <si>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</si>
  <si>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</si>
  <si>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</si>
  <si>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</si>
  <si>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</si>
  <si>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</si>
  <si>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</si>
  <si>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</si>
  <si>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</si>
  <si>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</si>
  <si>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</si>
  <si>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</si>
  <si>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</si>
  <si>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</si>
  <si>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</si>
  <si>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</si>
  <si>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</si>
  <si>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</si>
  <si>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</si>
  <si>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</si>
  <si>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</si>
  <si>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</si>
  <si>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</si>
  <si>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</si>
  <si>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</si>
  <si>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</si>
  <si>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</si>
  <si>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</si>
  <si>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</si>
  <si>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</si>
  <si>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</si>
  <si>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</si>
  <si>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</si>
  <si>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</si>
  <si>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</si>
  <si>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</si>
  <si>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</si>
  <si>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</si>
  <si>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</si>
  <si>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</si>
  <si>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</si>
  <si>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</si>
  <si>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</si>
  <si>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</si>
  <si>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</si>
  <si>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</si>
  <si>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</si>
  <si>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</si>
  <si>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</si>
  <si>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</si>
  <si>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</si>
  <si>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</si>
  <si>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</si>
  <si>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</si>
  <si>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</si>
  <si>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</si>
  <si>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</si>
  <si>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</si>
  <si>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</si>
  <si>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</si>
  <si>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</si>
  <si>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</si>
  <si>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</si>
  <si>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</si>
  <si>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</si>
  <si>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</si>
  <si>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</si>
  <si>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</si>
  <si>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</si>
  <si>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</si>
  <si>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</si>
  <si>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</si>
  <si>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</si>
  <si>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</si>
  <si>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</si>
  <si>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</si>
  <si>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</si>
  <si>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</si>
  <si>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</si>
  <si>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</si>
  <si>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</si>
  <si>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</si>
  <si>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</si>
  <si>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</si>
  <si>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</si>
  <si>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</si>
  <si>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</si>
  <si>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</si>
  <si>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</si>
  <si>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</si>
  <si>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</si>
  <si>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</si>
  <si>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</si>
  <si>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</si>
  <si>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</si>
  <si>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</si>
  <si>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</si>
  <si>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</si>
  <si>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</si>
  <si>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</si>
  <si>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</si>
  <si>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</si>
  <si>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</si>
  <si>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</si>
  <si>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</si>
  <si>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</si>
  <si>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</si>
  <si>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</si>
  <si>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</si>
  <si>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</si>
  <si>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</si>
  <si>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</si>
  <si>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</si>
  <si>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</si>
  <si>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</si>
  <si>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</si>
  <si>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</si>
  <si>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</si>
  <si>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</si>
  <si>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</si>
  <si>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</si>
  <si>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</si>
  <si>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</si>
  <si>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</si>
  <si>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</si>
  <si>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</si>
  <si>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</si>
  <si>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</si>
  <si>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</si>
  <si>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</si>
  <si>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</si>
  <si>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</si>
  <si>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</si>
  <si>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</si>
  <si>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</si>
  <si>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</si>
  <si>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</si>
  <si>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</si>
  <si>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</si>
  <si>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</si>
  <si>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</si>
  <si>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</si>
  <si>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</si>
  <si>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</si>
  <si>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</si>
  <si>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</si>
  <si>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</si>
  <si>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</si>
  <si>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</si>
  <si>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</si>
  <si>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</si>
  <si>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</si>
  <si>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</si>
  <si>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</si>
  <si>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</si>
  <si>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</si>
  <si>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</si>
  <si>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</si>
  <si>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</si>
  <si>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</si>
  <si>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</si>
  <si>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</si>
  <si>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</si>
  <si>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</si>
  <si>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</si>
  <si>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</si>
  <si>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</si>
  <si>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</si>
  <si>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</si>
  <si>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</si>
  <si>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</si>
  <si>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</si>
  <si>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</si>
  <si>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</si>
  <si>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</si>
  <si>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</si>
  <si>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</si>
  <si>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</si>
  <si>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</si>
  <si>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</si>
  <si>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</si>
  <si>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</si>
  <si>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</si>
  <si>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</si>
  <si>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</si>
  <si>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</si>
  <si>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</si>
  <si>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</si>
  <si>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</si>
  <si>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</si>
  <si>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</si>
  <si>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</si>
  <si>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</si>
  <si>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</si>
  <si>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</si>
  <si>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</si>
  <si>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</si>
  <si>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</si>
  <si>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</si>
  <si>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</si>
  <si>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</si>
  <si>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</si>
  <si>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</si>
  <si>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</si>
  <si>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</si>
  <si>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</si>
  <si>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</si>
  <si>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</si>
  <si>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</si>
  <si>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</si>
  <si>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</si>
  <si>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</si>
  <si>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</si>
  <si>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</si>
  <si>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</si>
  <si>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</si>
  <si>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</si>
  <si>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</si>
  <si>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</si>
  <si>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</si>
  <si>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</si>
  <si>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</si>
  <si>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</si>
  <si>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</si>
  <si>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</si>
  <si>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</si>
  <si>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</si>
  <si>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</si>
  <si>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</si>
  <si>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</si>
  <si>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</si>
  <si>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</si>
  <si>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</si>
  <si>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</si>
  <si>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</si>
  <si>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</si>
  <si>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</si>
  <si>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</si>
  <si>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</si>
  <si>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</si>
  <si>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</si>
  <si>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</si>
  <si>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</si>
  <si>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</si>
  <si>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</si>
  <si>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</si>
  <si>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</si>
  <si>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</si>
  <si>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</si>
  <si>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</si>
  <si>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</si>
  <si>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</si>
  <si>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</si>
  <si>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</si>
  <si>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</si>
  <si>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</si>
  <si>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</si>
  <si>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</si>
  <si>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</si>
  <si>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</si>
  <si>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</si>
  <si>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</si>
  <si>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</si>
  <si>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</si>
  <si>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</si>
  <si>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</si>
  <si>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</si>
  <si>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</si>
  <si>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</si>
  <si>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</si>
  <si>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</si>
  <si>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</si>
  <si>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</si>
  <si>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</si>
  <si>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</si>
  <si>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</si>
  <si>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</si>
  <si>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</si>
  <si>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</si>
  <si>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</si>
  <si>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</si>
  <si>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</si>
  <si>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</si>
  <si>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</si>
  <si>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</si>
  <si>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</si>
  <si>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</si>
  <si>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</si>
  <si>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</si>
  <si>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</si>
  <si>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</si>
  <si>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</si>
  <si>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</si>
  <si>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</si>
  <si>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</si>
  <si>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</si>
  <si>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</si>
  <si>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</si>
  <si>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</si>
  <si>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</si>
  <si>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</si>
  <si>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</si>
  <si>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</si>
  <si>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</si>
  <si>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</si>
  <si>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</si>
  <si>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</si>
  <si>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</si>
  <si>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</si>
  <si>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</si>
  <si>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</si>
  <si>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</si>
  <si>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</si>
  <si>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</si>
  <si>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</si>
  <si>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</si>
  <si>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</si>
  <si>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</si>
  <si>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</si>
  <si>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</si>
  <si>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</si>
  <si>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</si>
  <si>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</si>
  <si>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</si>
  <si>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</si>
  <si>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</si>
  <si>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</si>
  <si>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</si>
  <si>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</si>
  <si>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</si>
  <si>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</si>
  <si>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</si>
  <si>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</si>
  <si>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</si>
  <si>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</si>
  <si>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</si>
  <si>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</si>
  <si>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</si>
  <si>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</si>
  <si>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</si>
  <si>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</si>
  <si>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</si>
  <si>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</si>
  <si>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</si>
  <si>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</si>
  <si>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</si>
  <si>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</si>
  <si>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</si>
  <si>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</si>
  <si>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</si>
  <si>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</si>
  <si>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</si>
  <si>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</si>
  <si>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</si>
  <si>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</si>
  <si>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</si>
  <si>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</si>
  <si>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</si>
  <si>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</si>
  <si>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</si>
  <si>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</si>
  <si>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</si>
  <si>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</si>
  <si>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</si>
  <si>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</si>
  <si>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</si>
  <si>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</si>
  <si>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</si>
  <si>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</si>
  <si>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</si>
  <si>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</si>
  <si>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</si>
  <si>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</si>
  <si>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</si>
  <si>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</si>
  <si>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</si>
  <si>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</si>
  <si>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</si>
  <si>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</si>
  <si>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</si>
  <si>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</si>
  <si>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</si>
  <si>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</si>
  <si>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</si>
  <si>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</si>
  <si>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</si>
  <si>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</si>
  <si>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</si>
  <si>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</si>
  <si>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</si>
  <si>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</si>
  <si>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</si>
  <si>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</si>
  <si>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</si>
  <si>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</si>
  <si>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</si>
  <si>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</si>
  <si>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</si>
  <si>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</si>
  <si>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</si>
  <si>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</si>
  <si>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</si>
  <si>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</si>
  <si>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</si>
  <si>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</si>
  <si>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</si>
  <si>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</si>
  <si>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</si>
  <si>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</si>
  <si>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</si>
  <si>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</si>
  <si>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</si>
  <si>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</si>
  <si>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</si>
  <si>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</si>
  <si>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</si>
  <si>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</si>
  <si>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</si>
  <si>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</si>
  <si>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</si>
  <si>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</si>
  <si>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</si>
  <si>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</si>
  <si>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</si>
  <si>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</si>
  <si>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</si>
  <si>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</si>
  <si>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</si>
  <si>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</si>
  <si>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</si>
  <si>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</si>
  <si>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</si>
  <si>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</si>
  <si>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</si>
  <si>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</si>
  <si>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</si>
  <si>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</si>
  <si>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</si>
  <si>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</si>
  <si>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</si>
  <si>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</si>
  <si>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</si>
  <si>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</si>
  <si>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</si>
  <si>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</si>
  <si>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</si>
  <si>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</si>
  <si>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</si>
  <si>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</si>
  <si>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</si>
  <si>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</si>
  <si>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</si>
  <si>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</si>
  <si>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</si>
  <si>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</si>
  <si>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</si>
  <si>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</si>
  <si>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</si>
  <si>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</si>
  <si>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</si>
  <si>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</si>
  <si>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</si>
  <si>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</si>
  <si>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</si>
  <si>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</si>
  <si>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</si>
  <si>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</si>
  <si>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</si>
  <si>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</si>
  <si>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</si>
  <si>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</si>
  <si>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</si>
  <si>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</si>
  <si>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</si>
  <si>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</si>
  <si>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</si>
  <si>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</si>
  <si>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</si>
  <si>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</si>
  <si>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</si>
  <si>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</si>
  <si>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</si>
  <si>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</si>
  <si>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</si>
  <si>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</si>
  <si>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</si>
  <si>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</si>
  <si>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</si>
  <si>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</si>
  <si>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</si>
  <si>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</si>
  <si>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</si>
  <si>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</si>
  <si>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</si>
  <si>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</si>
  <si>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</si>
  <si>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</si>
  <si>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</si>
  <si>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</si>
  <si>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</si>
  <si>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</si>
  <si>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</si>
  <si>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</si>
  <si>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</si>
  <si>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</si>
  <si>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</si>
  <si>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</si>
  <si>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</si>
  <si>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</si>
  <si>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</si>
  <si>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</si>
  <si>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</si>
  <si>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</si>
  <si>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</si>
  <si>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</si>
  <si>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</si>
  <si>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</si>
  <si>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</si>
  <si>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</si>
  <si>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</si>
  <si>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</si>
  <si>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</si>
  <si>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</si>
  <si>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</si>
  <si>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</si>
  <si>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</si>
  <si>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</si>
  <si>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</si>
  <si>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</si>
  <si>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</si>
  <si>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</si>
  <si>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</si>
  <si>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</si>
  <si>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</si>
  <si>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</si>
  <si>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</si>
  <si>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</si>
  <si>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</si>
  <si>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</si>
  <si>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</si>
  <si>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</si>
  <si>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</si>
  <si>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</si>
  <si>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</si>
  <si>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</si>
  <si>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</si>
  <si>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</si>
  <si>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</si>
  <si>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</si>
  <si>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</si>
  <si>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</si>
  <si>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</si>
  <si>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</si>
  <si>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</si>
  <si>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</si>
  <si>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</si>
  <si>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</si>
  <si>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</si>
  <si>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</si>
  <si>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</si>
  <si>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</si>
  <si>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</si>
  <si>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</si>
  <si>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</si>
  <si>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</si>
  <si>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</si>
  <si>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</si>
  <si>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</si>
  <si>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</si>
  <si>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</si>
  <si>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</si>
  <si>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</si>
  <si>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</si>
  <si>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</si>
  <si>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</si>
  <si>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</si>
  <si>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</si>
  <si>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</si>
  <si>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</si>
  <si>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</si>
  <si>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</si>
  <si>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</si>
  <si>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</si>
  <si>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</si>
  <si>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</si>
  <si>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</si>
  <si>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</si>
  <si>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</si>
  <si>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</si>
  <si>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</si>
  <si>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</si>
  <si>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</si>
  <si>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</si>
  <si>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</si>
  <si>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</si>
  <si>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</si>
  <si>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</si>
  <si>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</si>
  <si>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</si>
  <si>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</si>
  <si>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</si>
  <si>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</si>
  <si>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</si>
  <si>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</si>
  <si>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</si>
  <si>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</si>
  <si>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</si>
  <si>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</si>
  <si>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</si>
  <si>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</si>
  <si>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</si>
  <si>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</si>
  <si>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</si>
  <si>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</si>
  <si>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</si>
  <si>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</si>
  <si>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</si>
  <si>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</si>
  <si>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</si>
  <si>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</si>
  <si>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</si>
  <si>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</si>
  <si>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</si>
  <si>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</si>
  <si>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</si>
  <si>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</si>
  <si>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</si>
  <si>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</si>
  <si>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</si>
  <si>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</si>
  <si>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</si>
  <si>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</si>
  <si>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</si>
  <si>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</si>
  <si>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</si>
  <si>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</si>
  <si>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</si>
  <si>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</si>
  <si>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</si>
  <si>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</si>
  <si>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</si>
  <si>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</si>
  <si>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</si>
  <si>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</si>
  <si>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</si>
  <si>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</si>
  <si>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</si>
  <si>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</si>
  <si>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</si>
  <si>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</si>
  <si>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</si>
  <si>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</si>
  <si>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</si>
  <si>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</si>
  <si>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</si>
  <si>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</si>
  <si>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</si>
  <si>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</si>
  <si>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</si>
  <si>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</si>
  <si>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</si>
  <si>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</si>
  <si>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</si>
  <si>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</si>
  <si>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</si>
  <si>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</si>
  <si>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</si>
  <si>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</si>
  <si>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</si>
  <si>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</si>
  <si>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</si>
  <si>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</si>
  <si>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</si>
  <si>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</si>
  <si>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</si>
  <si>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</si>
  <si>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</si>
  <si>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</si>
  <si>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</si>
  <si>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</si>
  <si>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</si>
  <si>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</si>
  <si>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</si>
  <si>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</si>
  <si>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</si>
  <si>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</si>
  <si>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</si>
  <si>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</si>
  <si>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</si>
  <si>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</si>
  <si>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</si>
  <si>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</si>
  <si>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</si>
  <si>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</si>
  <si>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</si>
  <si>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</si>
  <si>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</si>
  <si>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</si>
  <si>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</si>
  <si>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</si>
  <si>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</si>
  <si>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</si>
  <si>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</si>
  <si>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</si>
  <si>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</si>
  <si>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</si>
  <si>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</si>
  <si>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</si>
  <si>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</si>
  <si>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</si>
  <si>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</si>
  <si>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</si>
  <si>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</si>
  <si>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</si>
  <si>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</si>
  <si>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</si>
  <si>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</si>
  <si>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</si>
  <si>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</si>
  <si>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</si>
  <si>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</si>
  <si>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</si>
  <si>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</si>
  <si>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</si>
  <si>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</si>
  <si>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</si>
  <si>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</si>
  <si>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</si>
  <si>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</si>
  <si>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</si>
  <si>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</si>
  <si>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</si>
  <si>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</si>
  <si>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</si>
  <si>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</si>
  <si>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</si>
  <si>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</si>
  <si>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</si>
  <si>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</si>
  <si>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</si>
  <si>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</si>
  <si>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</si>
  <si>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</si>
  <si>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</si>
  <si>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</si>
  <si>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</si>
  <si>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</si>
  <si>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</si>
  <si>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</si>
  <si>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</si>
  <si>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</si>
  <si>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</si>
  <si>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</si>
  <si>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</si>
  <si>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</si>
  <si>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</si>
  <si>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</si>
  <si>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</si>
  <si>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</si>
  <si>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</si>
  <si>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</si>
  <si>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</si>
  <si>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</si>
  <si>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</si>
  <si>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</si>
  <si>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</si>
  <si>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</si>
  <si>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</si>
  <si>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</si>
  <si>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</si>
  <si>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</si>
  <si>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</si>
  <si>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</si>
  <si>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</si>
  <si>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</si>
  <si>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</si>
  <si>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</si>
  <si>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</si>
  <si>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</si>
  <si>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</si>
  <si>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</si>
  <si>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</si>
  <si>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</si>
  <si>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</si>
  <si>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</si>
  <si>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</si>
  <si>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</si>
  <si>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</si>
  <si>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</si>
  <si>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</si>
  <si>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</si>
  <si>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</si>
  <si>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</si>
  <si>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</si>
  <si>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</si>
  <si>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</si>
  <si>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</si>
  <si>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</si>
  <si>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</si>
  <si>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</si>
  <si>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</si>
  <si>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</si>
  <si>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</si>
  <si>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</si>
  <si>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</si>
  <si>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</si>
  <si>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</si>
  <si>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</si>
  <si>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</si>
  <si>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</si>
  <si>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</si>
  <si>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</si>
  <si>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</si>
  <si>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</si>
  <si>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</si>
  <si>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</si>
  <si>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</si>
  <si>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</si>
  <si>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</si>
  <si>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</si>
  <si>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</si>
  <si>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</si>
  <si>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</si>
  <si>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</si>
  <si>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</si>
  <si>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</si>
  <si>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</si>
  <si>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</si>
  <si>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</si>
  <si>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</si>
  <si>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</si>
  <si>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</si>
  <si>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</si>
  <si>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</si>
  <si>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</si>
  <si>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</si>
  <si>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</si>
  <si>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</si>
  <si>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</si>
  <si>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</si>
  <si>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</si>
  <si>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</si>
  <si>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</si>
  <si>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</si>
  <si>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</si>
  <si>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</si>
  <si>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</si>
  <si>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</si>
  <si>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</si>
  <si>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</si>
  <si>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</si>
  <si>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</si>
  <si>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</si>
  <si>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</si>
  <si>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</si>
  <si>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</si>
  <si>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</si>
  <si>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</si>
  <si>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</si>
  <si>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</si>
  <si>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</si>
  <si>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</si>
  <si>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</si>
  <si>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</si>
  <si>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</si>
  <si>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</si>
  <si>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</si>
  <si>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</si>
  <si>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</si>
  <si>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</si>
  <si>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</si>
  <si>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</si>
  <si>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</si>
  <si>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</si>
  <si>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</si>
  <si>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</si>
  <si>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</si>
  <si>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</si>
  <si>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</si>
  <si>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</si>
  <si>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</si>
  <si>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</si>
  <si>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</si>
  <si>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</si>
  <si>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</si>
  <si>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</si>
  <si>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</si>
  <si>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</si>
  <si>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</si>
  <si>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</si>
  <si>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</si>
  <si>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</si>
  <si>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</si>
  <si>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</si>
  <si>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</si>
  <si>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</si>
  <si>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</si>
  <si>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</si>
  <si>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</si>
  <si>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</si>
  <si>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</si>
  <si>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</si>
  <si>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</si>
  <si>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</si>
  <si>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</si>
  <si>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</si>
  <si>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</si>
  <si>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</si>
  <si>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</si>
  <si>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</si>
  <si>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</si>
  <si>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</si>
  <si>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</si>
  <si>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</si>
  <si>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</si>
  <si>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</si>
  <si>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</si>
  <si>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</si>
  <si>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</si>
  <si>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</si>
  <si>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</si>
  <si>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</si>
  <si>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</si>
  <si>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</si>
  <si>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</si>
  <si>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</si>
  <si>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</si>
  <si>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</si>
  <si>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</si>
  <si>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</si>
  <si>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</si>
  <si>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</si>
  <si>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</si>
  <si>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</si>
  <si>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</si>
  <si>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</si>
  <si>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</si>
  <si>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</si>
  <si>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</si>
  <si>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</si>
  <si>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</si>
  <si>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</si>
  <si>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</si>
  <si>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</si>
  <si>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</si>
  <si>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</si>
  <si>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</si>
  <si>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</si>
  <si>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</si>
  <si>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</si>
  <si>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</si>
  <si>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</si>
  <si>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</si>
  <si>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</si>
  <si>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</si>
  <si>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</si>
  <si>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</si>
  <si>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</si>
  <si>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</si>
  <si>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</si>
  <si>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</si>
  <si>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</si>
  <si>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</si>
  <si>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</si>
  <si>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</si>
  <si>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</si>
  <si>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</si>
  <si>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</si>
  <si>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</si>
  <si>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</si>
  <si>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</si>
  <si>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</si>
  <si>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</si>
  <si>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</si>
  <si>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</si>
  <si>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</si>
  <si>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</si>
  <si>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</si>
  <si>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</si>
  <si>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</si>
  <si>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</si>
  <si>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</si>
  <si>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</si>
  <si>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</si>
  <si>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</si>
  <si>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</si>
  <si>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</si>
  <si>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</si>
  <si>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</si>
  <si>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</si>
  <si>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</si>
  <si>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</si>
  <si>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</si>
  <si>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</si>
  <si>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</si>
  <si>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</si>
  <si>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</si>
  <si>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</si>
  <si>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</si>
  <si>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</si>
  <si>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</si>
  <si>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</si>
  <si>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</si>
  <si>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</si>
  <si>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</si>
  <si>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</si>
  <si>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</si>
  <si>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</si>
  <si>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</si>
  <si>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</si>
  <si>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</si>
  <si>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</si>
  <si>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</si>
  <si>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</si>
  <si>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</si>
  <si>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</si>
  <si>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</si>
  <si>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</si>
  <si>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</si>
  <si>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</si>
  <si>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</si>
  <si>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</si>
  <si>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</si>
  <si>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</si>
  <si>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</si>
  <si>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</si>
  <si>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</si>
  <si>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</si>
  <si>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</si>
  <si>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</si>
  <si>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</si>
  <si>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</si>
  <si>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</si>
  <si>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</si>
  <si>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</si>
  <si>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</si>
  <si>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</si>
  <si>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</si>
  <si>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</si>
  <si>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</si>
  <si>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</si>
  <si>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</si>
  <si>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</si>
  <si>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</si>
  <si>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</si>
  <si>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</si>
  <si>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</si>
  <si>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</si>
  <si>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</si>
  <si>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</si>
  <si>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</si>
  <si>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</si>
  <si>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</si>
  <si>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</si>
  <si>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</si>
  <si>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</si>
  <si>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</si>
  <si>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</si>
  <si>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</si>
  <si>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</si>
  <si>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</si>
  <si>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</si>
  <si>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</si>
  <si>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</si>
  <si>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</si>
  <si>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</si>
  <si>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</si>
  <si>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</si>
  <si>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</si>
  <si>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</si>
  <si>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</si>
  <si>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</si>
  <si>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</si>
  <si>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</si>
  <si>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</si>
  <si>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</si>
  <si>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</si>
  <si>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</si>
  <si>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</si>
  <si>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</si>
  <si>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</si>
  <si>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</si>
  <si>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</si>
  <si>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</si>
  <si>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</si>
  <si>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</si>
  <si>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</si>
  <si>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</si>
  <si>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</si>
  <si>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</si>
  <si>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</si>
  <si>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</si>
  <si>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</si>
  <si>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</si>
  <si>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</si>
  <si>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</si>
  <si>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</si>
  <si>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</si>
  <si>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</si>
  <si>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</si>
  <si>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</si>
  <si>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</si>
  <si>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</si>
  <si>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</si>
  <si>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</si>
  <si>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</si>
  <si>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</si>
  <si>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</si>
  <si>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</si>
  <si>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</si>
  <si>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</si>
  <si>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</si>
  <si>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</si>
  <si>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</si>
  <si>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</si>
  <si>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</si>
  <si>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</si>
  <si>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</si>
  <si>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</si>
  <si>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</si>
  <si>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</si>
  <si>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</si>
  <si>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</si>
  <si>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</si>
  <si>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</si>
  <si>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</si>
  <si>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</si>
  <si>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</si>
  <si>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</si>
  <si>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</si>
  <si>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</si>
  <si>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</si>
  <si>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</si>
  <si>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</si>
  <si>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</si>
  <si>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</si>
  <si>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</si>
  <si>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</si>
  <si>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</si>
  <si>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</si>
  <si>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</si>
  <si>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</si>
  <si>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</si>
  <si>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</si>
  <si>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</si>
  <si>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</si>
  <si>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</si>
  <si>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</si>
  <si>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</si>
  <si>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</si>
  <si>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</si>
  <si>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</si>
  <si>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</si>
  <si>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</si>
  <si>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</si>
  <si>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</si>
  <si>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</si>
  <si>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</si>
  <si>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</si>
  <si>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</si>
  <si>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</si>
  <si>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</si>
  <si>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</si>
  <si>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</si>
  <si>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</si>
  <si>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</si>
  <si>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</si>
  <si>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</si>
  <si>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</si>
  <si>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</si>
  <si>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</si>
  <si>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</si>
  <si>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</si>
  <si>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</si>
  <si>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</si>
  <si>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</si>
  <si>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</si>
  <si>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</si>
  <si>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</si>
  <si>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</si>
  <si>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</si>
  <si>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</si>
  <si>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</si>
  <si>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</si>
  <si>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</si>
  <si>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</si>
  <si>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</si>
  <si>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</si>
  <si>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</si>
  <si>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</si>
  <si>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</si>
  <si>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</si>
  <si>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</si>
  <si>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</si>
  <si>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</si>
  <si>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</si>
  <si>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</si>
  <si>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</si>
  <si>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</si>
  <si>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</si>
  <si>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</si>
  <si>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</si>
  <si>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</si>
  <si>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</si>
  <si>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</si>
  <si>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</si>
  <si>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</si>
  <si>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</si>
  <si>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</si>
  <si>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</si>
  <si>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</si>
  <si>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</si>
  <si>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</si>
  <si>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</si>
  <si>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</si>
  <si>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</si>
  <si>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</si>
  <si>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</si>
  <si>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</si>
  <si>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</si>
  <si>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</si>
  <si>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</si>
  <si>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</si>
  <si>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</si>
  <si>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</si>
  <si>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</si>
  <si>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</si>
  <si>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</si>
  <si>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</si>
  <si>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</si>
  <si>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</si>
  <si>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</si>
  <si>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</si>
  <si>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</si>
  <si>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</si>
  <si>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</si>
  <si>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</si>
  <si>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</si>
  <si>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</si>
  <si>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</si>
  <si>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</si>
  <si>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</si>
  <si>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</si>
  <si>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</si>
  <si>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</si>
  <si>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</si>
  <si>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</si>
  <si>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</si>
  <si>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</si>
  <si>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</si>
  <si>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</si>
  <si>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</si>
  <si>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</si>
  <si>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</si>
  <si>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</si>
  <si>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</si>
  <si>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</si>
  <si>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</si>
  <si>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</si>
  <si>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</si>
  <si>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</si>
  <si>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</si>
  <si>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</si>
  <si>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</si>
  <si>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</si>
  <si>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</si>
  <si>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</si>
  <si>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</si>
  <si>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</si>
  <si>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</si>
  <si>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</si>
  <si>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</si>
  <si>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</si>
  <si>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</si>
  <si>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</si>
  <si>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</si>
  <si>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</si>
  <si>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</si>
  <si>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</si>
  <si>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</si>
  <si>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</si>
  <si>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</si>
  <si>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</si>
  <si>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</si>
  <si>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</si>
  <si>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</si>
  <si>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</si>
  <si>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</si>
  <si>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</si>
  <si>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</si>
  <si>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</si>
  <si>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</si>
  <si>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</si>
  <si>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</si>
  <si>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</si>
  <si>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</si>
  <si>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</si>
  <si>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</si>
  <si>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</si>
  <si>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</si>
  <si>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</si>
  <si>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</si>
  <si>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</si>
  <si>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</si>
  <si>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</si>
  <si>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</si>
  <si>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</si>
  <si>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</si>
  <si>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</si>
  <si>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</si>
  <si>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</si>
  <si>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</si>
  <si>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</si>
  <si>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</si>
  <si>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</si>
  <si>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</si>
  <si>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</si>
  <si>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</si>
  <si>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</si>
  <si>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</si>
  <si>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</si>
  <si>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</si>
  <si>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</si>
  <si>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</si>
  <si>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</si>
  <si>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</si>
  <si>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</si>
  <si>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</si>
  <si>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</si>
  <si>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</si>
  <si>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</si>
  <si>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</si>
  <si>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</si>
  <si>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</si>
  <si>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</si>
  <si>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</si>
  <si>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</si>
  <si>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</si>
  <si>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</si>
  <si>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</si>
  <si>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</si>
  <si>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</si>
  <si>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</si>
  <si>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</si>
  <si>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</si>
  <si>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</si>
  <si>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</si>
  <si>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</si>
  <si>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</si>
  <si>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</si>
  <si>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</si>
  <si>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</si>
  <si>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</si>
  <si>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</si>
  <si>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</si>
  <si>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</si>
  <si>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</si>
  <si>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</si>
  <si>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</si>
  <si>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</si>
  <si>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</si>
  <si>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</si>
  <si>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</si>
  <si>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</si>
  <si>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</si>
  <si>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</si>
  <si>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</si>
  <si>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</si>
  <si>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</si>
  <si>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</si>
  <si>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</si>
  <si>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</si>
  <si>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</si>
  <si>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</si>
  <si>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</si>
  <si>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</si>
  <si>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</si>
  <si>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</si>
  <si>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</si>
  <si>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</si>
  <si>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</si>
  <si>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</si>
  <si>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</si>
  <si>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</si>
  <si>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</si>
  <si>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</si>
  <si>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</si>
  <si>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</si>
  <si>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</si>
  <si>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</si>
  <si>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</si>
  <si>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</si>
  <si>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</si>
  <si>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</si>
  <si>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</si>
  <si>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</si>
  <si>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</si>
  <si>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</si>
  <si>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</si>
  <si>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</si>
  <si>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</si>
  <si>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</si>
  <si>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</si>
  <si>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</si>
  <si>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</si>
  <si>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</si>
  <si>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</si>
  <si>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</si>
  <si>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</si>
  <si>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</si>
  <si>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</si>
  <si>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</si>
  <si>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</si>
  <si>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</si>
  <si>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</si>
  <si>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</si>
  <si>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</si>
  <si>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</si>
  <si>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</si>
  <si>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</si>
  <si>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</si>
  <si>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</si>
  <si>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</si>
  <si>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</si>
  <si>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</si>
  <si>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</si>
  <si>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</si>
  <si>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</si>
  <si>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</si>
  <si>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</si>
  <si>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</si>
  <si>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</si>
  <si>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</si>
  <si>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</si>
  <si>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</si>
  <si>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</si>
  <si>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</si>
  <si>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</si>
  <si>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</si>
  <si>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</si>
  <si>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</si>
  <si>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</si>
  <si>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</si>
  <si>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</si>
  <si>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</si>
  <si>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</si>
  <si>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</si>
  <si>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</si>
  <si>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</si>
  <si>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</si>
  <si>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</si>
  <si>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</si>
  <si>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</si>
  <si>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</si>
  <si>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</si>
  <si>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</si>
  <si>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</si>
  <si>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</si>
  <si>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</si>
  <si>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</si>
  <si>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</si>
  <si>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</si>
  <si>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</si>
  <si>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</si>
  <si>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</si>
  <si>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</si>
  <si>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</si>
  <si>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</si>
  <si>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</si>
  <si>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</si>
  <si>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</si>
  <si>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</si>
  <si>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</si>
  <si>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</si>
  <si>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</si>
  <si>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</si>
  <si>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</si>
  <si>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</si>
  <si>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</si>
  <si>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</si>
  <si>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</si>
  <si>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</si>
  <si>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</si>
  <si>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</si>
  <si>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</si>
  <si>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</si>
  <si>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</si>
  <si>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</si>
  <si>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</si>
  <si>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</si>
  <si>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</si>
  <si>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</si>
  <si>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</si>
  <si>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</si>
  <si>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</si>
  <si>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</si>
  <si>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</si>
  <si>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</si>
  <si>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</si>
  <si>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</si>
  <si>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</si>
  <si>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</si>
  <si>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</si>
  <si>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</si>
  <si>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</si>
  <si>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</si>
  <si>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</si>
  <si>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</si>
  <si>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</si>
  <si>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</si>
  <si>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</si>
  <si>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</si>
  <si>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</si>
  <si>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</si>
  <si>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</si>
  <si>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</si>
  <si>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</si>
  <si>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</si>
  <si>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</si>
  <si>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</si>
  <si>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</si>
  <si>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</si>
  <si>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</si>
  <si>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</si>
  <si>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</si>
  <si>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</si>
  <si>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</si>
  <si>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</si>
  <si>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</si>
  <si>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</si>
  <si>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</si>
  <si>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</si>
  <si>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</si>
  <si>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</si>
  <si>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</si>
  <si>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</si>
  <si>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</si>
  <si>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</si>
  <si>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</si>
  <si>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</si>
  <si>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</si>
  <si>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</si>
  <si>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</si>
  <si>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</si>
  <si>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</si>
  <si>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</si>
  <si>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</si>
  <si>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</si>
  <si>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</si>
  <si>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</si>
  <si>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</si>
  <si>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</si>
  <si>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</si>
  <si>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</si>
  <si>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</si>
  <si>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</si>
  <si>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</si>
  <si>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</si>
  <si>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</si>
  <si>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</si>
  <si>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</si>
  <si>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</si>
  <si>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</si>
  <si>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</si>
  <si>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</si>
  <si>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</si>
  <si>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</si>
  <si>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</si>
  <si>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</si>
  <si>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</si>
  <si>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</si>
  <si>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</si>
  <si>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</si>
  <si>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</si>
  <si>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</si>
  <si>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</si>
  <si>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</si>
  <si>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</si>
  <si>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</si>
  <si>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</si>
  <si>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</si>
  <si>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</si>
  <si>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</si>
  <si>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</si>
  <si>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</si>
  <si>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</si>
  <si>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</si>
  <si>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</si>
  <si>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</si>
  <si>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</si>
  <si>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</si>
  <si>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</si>
  <si>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</si>
  <si>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</si>
  <si>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</si>
  <si>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</si>
  <si>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</si>
  <si>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</si>
  <si>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</si>
  <si>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</si>
  <si>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</si>
  <si>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</si>
  <si>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</si>
  <si>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</si>
  <si>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</si>
  <si>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</si>
  <si>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</si>
  <si>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</si>
  <si>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</si>
  <si>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</si>
  <si>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</si>
  <si>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</si>
  <si>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</si>
  <si>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</si>
  <si>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</si>
  <si>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</si>
  <si>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</si>
  <si>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</si>
  <si>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</si>
  <si>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</si>
  <si>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</si>
  <si>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</si>
  <si>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</si>
  <si>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</si>
  <si>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</si>
  <si>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</si>
  <si>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</si>
  <si>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</si>
  <si>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</si>
  <si>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</si>
  <si>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</si>
  <si>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</si>
  <si>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</si>
  <si>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</si>
  <si>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</si>
  <si>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</si>
  <si>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</si>
  <si>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</si>
  <si>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</si>
  <si>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</si>
  <si>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</si>
  <si>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</si>
  <si>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</si>
  <si>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</si>
  <si>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</si>
  <si>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</si>
  <si>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</si>
  <si>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</si>
  <si>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</si>
  <si>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</si>
  <si>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</si>
  <si>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</si>
  <si>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</si>
  <si>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</si>
  <si>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</si>
  <si>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</si>
  <si>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</si>
  <si>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</si>
  <si>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</si>
  <si>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</si>
  <si>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</si>
  <si>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</si>
  <si>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</si>
  <si>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</si>
  <si>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</si>
  <si>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</si>
  <si>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</si>
  <si>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</si>
  <si>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</si>
  <si>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</si>
  <si>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</si>
  <si>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</si>
  <si>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</si>
  <si>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</si>
  <si>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</si>
  <si>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</si>
  <si>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</si>
  <si>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</si>
  <si>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</si>
  <si>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</si>
  <si>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</si>
  <si>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</si>
  <si>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</si>
  <si>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</si>
  <si>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</si>
  <si>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</si>
  <si>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</si>
  <si>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</si>
  <si>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</si>
  <si>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</si>
  <si>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</si>
  <si>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</si>
  <si>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</si>
  <si>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</si>
  <si>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</si>
  <si>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</si>
  <si>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</si>
  <si>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</si>
  <si>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</si>
  <si>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</si>
  <si>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</si>
  <si>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</si>
  <si>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</si>
  <si>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</si>
  <si>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</si>
  <si>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</si>
  <si>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</si>
  <si>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</si>
  <si>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</si>
  <si>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</si>
  <si>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</si>
  <si>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</si>
  <si>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</si>
  <si>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</si>
  <si>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</si>
  <si>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</si>
  <si>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</si>
  <si>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</si>
  <si>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</si>
  <si>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</si>
  <si>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</si>
  <si>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</si>
  <si>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</si>
  <si>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</si>
  <si>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</si>
  <si>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</si>
  <si>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</si>
  <si>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</si>
  <si>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</si>
  <si>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</si>
  <si>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</si>
  <si>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</si>
  <si>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</si>
  <si>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</si>
  <si>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</si>
  <si>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</si>
  <si>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</si>
  <si>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</si>
  <si>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</si>
  <si>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</si>
  <si>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</si>
  <si>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</si>
  <si>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</si>
  <si>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</si>
  <si>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</si>
  <si>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</si>
  <si>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</si>
  <si>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</si>
  <si>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</si>
  <si>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</si>
  <si>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</si>
  <si>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</si>
  <si>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</si>
  <si>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</si>
  <si>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</si>
  <si>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</si>
  <si>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</si>
  <si>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</si>
  <si>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</si>
  <si>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</si>
  <si>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</si>
  <si>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</si>
  <si>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</si>
  <si>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</si>
  <si>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</si>
  <si>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</si>
  <si>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</si>
  <si>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</si>
  <si>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</si>
  <si>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</si>
  <si>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</si>
  <si>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</si>
  <si>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</si>
  <si>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</si>
  <si>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</si>
  <si>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</si>
  <si>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</si>
  <si>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</si>
  <si>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</si>
  <si>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</si>
  <si>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</si>
  <si>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</si>
  <si>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</si>
  <si>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</si>
  <si>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</si>
  <si>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</si>
  <si>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</si>
  <si>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</si>
  <si>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</si>
  <si>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</si>
  <si>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</si>
  <si>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</si>
  <si>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</si>
  <si>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</si>
  <si>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</si>
  <si>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</si>
  <si>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</si>
  <si>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</si>
  <si>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</si>
  <si>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</si>
  <si>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</si>
  <si>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</si>
  <si>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</si>
  <si>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</si>
  <si>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</si>
  <si>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</si>
  <si>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</si>
  <si>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</si>
  <si>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</si>
  <si>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</si>
  <si>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</si>
  <si>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</si>
  <si>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</si>
  <si>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</si>
  <si>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</si>
  <si>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</si>
  <si>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</si>
  <si>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</si>
  <si>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</si>
  <si>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</si>
  <si>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</si>
  <si>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</si>
  <si>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</si>
  <si>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</si>
  <si>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</si>
  <si>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</si>
  <si>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</si>
  <si>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</si>
  <si>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</si>
  <si>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</si>
  <si>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</si>
  <si>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</si>
  <si>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</si>
  <si>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</si>
  <si>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</si>
  <si>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</si>
  <si>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</si>
  <si>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</si>
  <si>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</si>
  <si>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</si>
  <si>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</si>
  <si>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</si>
  <si>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</si>
  <si>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</si>
  <si>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</si>
  <si>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</si>
  <si>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</si>
  <si>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</si>
  <si>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</si>
  <si>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</si>
  <si>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</si>
  <si>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</si>
  <si>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</si>
  <si>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</si>
  <si>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</si>
  <si>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</si>
  <si>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</si>
  <si>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</si>
  <si>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</si>
  <si>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</si>
  <si>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</si>
  <si>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</si>
  <si>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</si>
  <si>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</si>
  <si>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</si>
  <si>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</si>
  <si>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</si>
  <si>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</si>
  <si>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</si>
  <si>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</si>
  <si>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</si>
  <si>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</si>
  <si>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</si>
  <si>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</si>
  <si>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</si>
  <si>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</si>
  <si>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</si>
  <si>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</si>
  <si>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</si>
  <si>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</si>
  <si>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</si>
  <si>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</si>
  <si>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</si>
  <si>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</si>
  <si>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</si>
  <si>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</si>
  <si>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</si>
  <si>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</si>
  <si>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</si>
  <si>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</si>
  <si>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</si>
  <si>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</si>
  <si>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</si>
  <si>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</si>
  <si>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</si>
  <si>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</si>
  <si>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</si>
  <si>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</si>
  <si>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</si>
  <si>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</si>
  <si>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</si>
  <si>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</si>
  <si>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</si>
  <si>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</si>
  <si>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</si>
  <si>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</si>
  <si>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</si>
  <si>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</si>
  <si>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</si>
  <si>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</si>
  <si>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</si>
  <si>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</si>
  <si>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</si>
  <si>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</si>
  <si>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</si>
  <si>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</si>
  <si>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</si>
  <si>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</si>
  <si>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</si>
  <si>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</si>
  <si>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</si>
  <si>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</si>
  <si>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</si>
  <si>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</si>
  <si>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</si>
  <si>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</si>
  <si>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</si>
  <si>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</si>
  <si>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</si>
  <si>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</si>
  <si>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</si>
  <si>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</si>
  <si>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</si>
  <si>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</si>
  <si>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</si>
  <si>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</si>
  <si>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</si>
  <si>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</si>
  <si>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</si>
  <si>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</si>
  <si>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</si>
  <si>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</si>
  <si>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</si>
  <si>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</si>
  <si>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</si>
  <si>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</si>
  <si>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</si>
  <si>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</si>
  <si>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</si>
  <si>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</si>
  <si>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</si>
  <si>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</si>
  <si>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</si>
  <si>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</si>
  <si>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</si>
  <si>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</si>
  <si>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</si>
  <si>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</si>
  <si>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</si>
  <si>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</si>
  <si>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</si>
  <si>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</si>
  <si>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</si>
  <si>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</si>
  <si>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</si>
  <si>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</si>
  <si>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</si>
  <si>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</si>
  <si>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</si>
  <si>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</si>
  <si>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</si>
  <si>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</si>
  <si>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</si>
  <si>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</si>
  <si>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</si>
  <si>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</si>
  <si>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</si>
  <si>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</si>
  <si>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</si>
  <si>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</si>
  <si>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</si>
  <si>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</si>
  <si>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</si>
  <si>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</si>
  <si>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</si>
  <si>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</si>
  <si>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</si>
  <si>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</si>
  <si>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</si>
  <si>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</si>
  <si>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</si>
  <si>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</si>
  <si>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</si>
  <si>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</si>
  <si>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</si>
  <si>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</si>
  <si>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</si>
  <si>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</si>
  <si>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</si>
  <si>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</si>
  <si>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</si>
  <si>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</si>
  <si>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</si>
  <si>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</si>
  <si>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</si>
  <si>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</si>
  <si>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</si>
  <si>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</si>
  <si>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</si>
  <si>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</si>
  <si>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</si>
  <si>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</si>
  <si>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</si>
  <si>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</si>
  <si>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</si>
  <si>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</si>
  <si>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</si>
  <si>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</si>
  <si>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</si>
  <si>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</si>
  <si>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</si>
  <si>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</si>
  <si>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</si>
  <si>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</si>
  <si>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</si>
  <si>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</si>
  <si>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</si>
  <si>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</si>
  <si>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</si>
  <si>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</si>
  <si>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</si>
  <si>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</si>
  <si>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</si>
  <si>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</si>
  <si>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</si>
  <si>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</si>
  <si>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</si>
  <si>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</si>
  <si>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</si>
  <si>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</si>
  <si>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</si>
  <si>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</si>
  <si>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</si>
  <si>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</si>
  <si>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</si>
  <si>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</si>
  <si>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</si>
  <si>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</si>
  <si>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</si>
  <si>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</si>
  <si>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</si>
  <si>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</si>
  <si>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</si>
  <si>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</si>
  <si>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</si>
  <si>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</si>
  <si>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</si>
  <si>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</si>
  <si>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</si>
  <si>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</si>
  <si>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</si>
  <si>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</si>
  <si>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</si>
  <si>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</si>
  <si>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</si>
  <si>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</si>
  <si>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</si>
  <si>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</si>
  <si>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</si>
  <si>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</si>
  <si>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</si>
  <si>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</si>
  <si>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</si>
  <si>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</si>
  <si>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</si>
  <si>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</si>
  <si>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</si>
  <si>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</si>
  <si>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</si>
  <si>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</si>
  <si>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</si>
  <si>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</si>
  <si>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</si>
  <si>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</si>
  <si>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</si>
  <si>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</si>
  <si>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</si>
  <si>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</si>
  <si>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</si>
  <si>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</si>
  <si>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</si>
  <si>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</si>
  <si>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</si>
  <si>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</si>
  <si>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</si>
  <si>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</si>
  <si>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</si>
  <si>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</si>
  <si>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</si>
  <si>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</si>
  <si>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</si>
  <si>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</si>
  <si>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</si>
  <si>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</si>
  <si>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</si>
  <si>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</si>
  <si>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</si>
  <si>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</si>
  <si>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</si>
  <si>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</si>
  <si>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</si>
  <si>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</si>
  <si>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</si>
  <si>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</si>
  <si>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</si>
  <si>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</si>
  <si>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</si>
  <si>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</si>
  <si>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</si>
  <si>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</si>
  <si>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</si>
  <si>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</si>
  <si>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</si>
  <si>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</si>
  <si>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</si>
  <si>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</si>
  <si>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</si>
  <si>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</si>
  <si>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</si>
  <si>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</si>
  <si>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</si>
  <si>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</si>
  <si>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</si>
  <si>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</si>
  <si>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</si>
  <si>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</si>
  <si>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</si>
  <si>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</si>
  <si>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</si>
  <si>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</si>
  <si>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</si>
  <si>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</si>
  <si>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</si>
  <si>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</si>
  <si>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</si>
  <si>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</si>
  <si>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</si>
  <si>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</si>
  <si>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</si>
  <si>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</si>
  <si>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</si>
  <si>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</si>
  <si>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</si>
  <si>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</si>
  <si>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</si>
  <si>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</si>
  <si>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</si>
  <si>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</si>
  <si>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</si>
  <si>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</si>
  <si>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</si>
  <si>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</si>
  <si>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</si>
  <si>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</si>
  <si>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</si>
  <si>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</si>
  <si>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</si>
  <si>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</si>
  <si>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</si>
  <si>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</si>
  <si>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</si>
  <si>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</si>
  <si>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</si>
  <si>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</si>
  <si>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</si>
  <si>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</si>
  <si>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</si>
  <si>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</si>
  <si>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</si>
  <si>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</si>
  <si>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</si>
  <si>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</si>
  <si>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</si>
  <si>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</si>
  <si>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</si>
  <si>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</si>
  <si>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</si>
  <si>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</si>
  <si>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</si>
  <si>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</si>
  <si>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</si>
  <si>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</si>
  <si>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</si>
  <si>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</si>
  <si>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</si>
  <si>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</si>
  <si>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</si>
  <si>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</si>
  <si>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</si>
  <si>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</si>
  <si>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</si>
  <si>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</si>
  <si>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</si>
  <si>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</si>
  <si>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</si>
  <si>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</si>
  <si>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</si>
  <si>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</si>
  <si>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</si>
  <si>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</si>
  <si>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</si>
  <si>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</si>
  <si>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</si>
  <si>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</si>
  <si>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</si>
  <si>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</si>
  <si>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</si>
  <si>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</si>
  <si>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</si>
  <si>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</si>
  <si>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</si>
  <si>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</si>
  <si>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</si>
  <si>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</si>
  <si>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</si>
  <si>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</si>
  <si>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</si>
  <si>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</si>
  <si>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</si>
  <si>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</si>
  <si>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</si>
  <si>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</si>
  <si>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</si>
  <si>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</si>
  <si>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</si>
  <si>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</si>
  <si>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</si>
  <si>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</si>
  <si>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</si>
  <si>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</si>
  <si>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</si>
  <si>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</si>
  <si>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</si>
  <si>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</si>
  <si>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</si>
  <si>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</si>
  <si>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</si>
  <si>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</si>
  <si>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</si>
  <si>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</si>
  <si>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</si>
  <si>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</si>
  <si>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</si>
  <si>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</si>
  <si>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</si>
  <si>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</si>
  <si>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</si>
  <si>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</si>
  <si>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</si>
  <si>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</si>
  <si>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</si>
  <si>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</si>
  <si>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</si>
  <si>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</si>
  <si>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</si>
  <si>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</si>
  <si>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</si>
  <si>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</si>
  <si>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</si>
  <si>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</si>
  <si>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</si>
  <si>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</si>
  <si>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</si>
  <si>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</si>
  <si>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</si>
  <si>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</si>
  <si>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</si>
  <si>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</si>
  <si>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</si>
  <si>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</si>
  <si>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</si>
  <si>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</si>
  <si>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</si>
  <si>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</si>
  <si>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</si>
  <si>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</si>
  <si>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</si>
  <si>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</si>
  <si>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</si>
  <si>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</si>
  <si>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</si>
  <si>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</si>
  <si>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</si>
  <si>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</si>
  <si>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</si>
  <si>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</si>
  <si>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</si>
  <si>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</si>
  <si>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</si>
  <si>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</si>
  <si>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</si>
  <si>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</si>
  <si>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</si>
  <si>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</si>
  <si>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</si>
  <si>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</si>
  <si>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</si>
  <si>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</si>
  <si>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</si>
  <si>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</si>
  <si>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</si>
  <si>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</si>
  <si>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</si>
  <si>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</si>
  <si>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</si>
  <si>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</si>
  <si>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</si>
  <si>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</si>
  <si>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</si>
  <si>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</si>
  <si>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</si>
  <si>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</si>
  <si>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</si>
  <si>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</si>
  <si>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</si>
  <si>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</si>
  <si>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</si>
  <si>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</si>
  <si>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</si>
  <si>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</si>
  <si>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</si>
  <si>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</si>
  <si>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</si>
  <si>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</si>
  <si>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</si>
  <si>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</si>
  <si>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</si>
  <si>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</si>
  <si>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</si>
  <si>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</si>
  <si>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</si>
  <si>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</si>
  <si>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</si>
  <si>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</si>
  <si>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</si>
  <si>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</si>
  <si>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</si>
  <si>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</si>
  <si>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</si>
  <si>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</si>
  <si>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</si>
  <si>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</si>
  <si>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</si>
  <si>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</si>
  <si>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</si>
  <si>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</si>
  <si>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</si>
  <si>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</si>
  <si>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</si>
  <si>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</si>
  <si>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</si>
  <si>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</si>
  <si>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</si>
  <si>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</si>
  <si>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</si>
  <si>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</si>
  <si>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</si>
  <si>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</si>
  <si>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</si>
  <si>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</si>
  <si>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</si>
  <si>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</si>
  <si>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</si>
  <si>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</si>
  <si>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</si>
  <si>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</si>
  <si>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</si>
  <si>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</si>
  <si>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</si>
  <si>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</si>
  <si>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</si>
  <si>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</si>
  <si>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</si>
  <si>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</si>
  <si>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</si>
  <si>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</si>
  <si>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</si>
  <si>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</si>
  <si>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</si>
  <si>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</si>
  <si>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</si>
  <si>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</si>
  <si>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</si>
  <si>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</si>
  <si>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</si>
  <si>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</si>
  <si>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</si>
  <si>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</si>
  <si>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</si>
  <si>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</si>
  <si>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</si>
  <si>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</si>
  <si>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</si>
  <si>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</si>
  <si>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</si>
  <si>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</si>
  <si>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</si>
  <si>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</si>
  <si>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</si>
  <si>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</si>
  <si>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</si>
  <si>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</si>
  <si>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</si>
  <si>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</si>
  <si>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</si>
  <si>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</si>
  <si>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</si>
  <si>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</si>
  <si>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</si>
  <si>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</si>
  <si>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</si>
  <si>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</si>
  <si>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</si>
  <si>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</si>
  <si>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</si>
  <si>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</si>
  <si>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</si>
  <si>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</si>
  <si>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</si>
  <si>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</si>
  <si>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</si>
  <si>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</si>
  <si>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</si>
  <si>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</si>
  <si>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</si>
  <si>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</si>
  <si>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</si>
  <si>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</si>
  <si>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</si>
  <si>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</si>
  <si>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</si>
  <si>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</si>
  <si>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</si>
  <si>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</si>
  <si>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</si>
  <si>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</si>
  <si>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</si>
  <si>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</si>
  <si>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</si>
  <si>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</si>
  <si>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</si>
  <si>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</si>
  <si>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</si>
  <si>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</si>
  <si>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</si>
  <si>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</si>
  <si>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</si>
  <si>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</si>
  <si>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</si>
  <si>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</si>
  <si>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</si>
  <si>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</si>
  <si>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</si>
  <si>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</si>
  <si>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</si>
  <si>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</si>
  <si>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</si>
  <si>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</si>
  <si>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</si>
  <si>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</si>
  <si>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</si>
  <si>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</si>
  <si>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</si>
  <si>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</si>
  <si>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</si>
  <si>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</si>
  <si>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</si>
  <si>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</si>
  <si>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</si>
  <si>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</si>
  <si>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</si>
  <si>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</si>
  <si>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</si>
  <si>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</si>
  <si>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</si>
  <si>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</si>
  <si>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</si>
  <si>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</si>
  <si>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</si>
  <si>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</si>
  <si>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</si>
  <si>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</si>
  <si>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</si>
  <si>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</si>
  <si>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</si>
  <si>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</si>
  <si>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</si>
  <si>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</si>
  <si>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</si>
  <si>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</si>
  <si>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</si>
  <si>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</si>
  <si>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</si>
  <si>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</si>
  <si>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</si>
  <si>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</si>
  <si>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</si>
  <si>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</si>
  <si>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</si>
  <si>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</si>
  <si>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</si>
  <si>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</si>
  <si>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</si>
  <si>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</si>
  <si>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</si>
  <si>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</si>
  <si>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</si>
  <si>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</si>
  <si>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</si>
  <si>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</si>
  <si>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</si>
  <si>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</si>
  <si>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</si>
  <si>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</si>
  <si>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</si>
  <si>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</si>
  <si>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</si>
  <si>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</si>
  <si>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</si>
  <si>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</si>
  <si>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</si>
  <si>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</si>
  <si>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</si>
  <si>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</si>
  <si>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</si>
  <si>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</si>
  <si>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</si>
  <si>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</si>
  <si>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</si>
  <si>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</si>
  <si>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</si>
  <si>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</si>
  <si>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</si>
  <si>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</si>
  <si>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</si>
  <si>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</si>
  <si>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</si>
  <si>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</si>
  <si>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</si>
  <si>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</si>
  <si>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</si>
  <si>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</si>
  <si>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</si>
  <si>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</si>
  <si>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</si>
  <si>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</si>
  <si>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</si>
  <si>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</si>
  <si>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</si>
  <si>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</si>
  <si>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</si>
  <si>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</si>
  <si>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</si>
  <si>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</si>
  <si>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</si>
  <si>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</si>
  <si>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</si>
  <si>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</si>
  <si>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</si>
  <si>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</si>
  <si>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</si>
  <si>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</si>
  <si>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</si>
  <si>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</si>
  <si>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</si>
  <si>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</si>
  <si>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</si>
  <si>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</si>
  <si>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</si>
  <si>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</si>
  <si>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</si>
  <si>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</si>
  <si>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</si>
  <si>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</si>
  <si>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</si>
  <si>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</si>
  <si>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</si>
  <si>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</si>
  <si>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</si>
  <si>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</si>
  <si>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</si>
  <si>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</si>
  <si>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</si>
  <si>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</si>
  <si>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</si>
  <si>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</si>
  <si>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</si>
  <si>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</si>
  <si>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</si>
  <si>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</si>
  <si>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</si>
  <si>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</si>
  <si>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</si>
  <si>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</si>
  <si>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</si>
  <si>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</si>
  <si>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</si>
  <si>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</si>
  <si>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</si>
  <si>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</si>
  <si>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</si>
  <si>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</si>
  <si>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</si>
  <si>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</si>
  <si>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</si>
  <si>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</si>
  <si>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</si>
  <si>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</si>
  <si>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</si>
  <si>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</si>
  <si>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</si>
  <si>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</si>
  <si>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</si>
  <si>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</si>
  <si>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</si>
  <si>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</si>
  <si>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</si>
  <si>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</si>
  <si>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</si>
  <si>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</si>
  <si>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</si>
  <si>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</si>
  <si>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</si>
  <si>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</si>
  <si>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</si>
  <si>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</si>
  <si>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</si>
  <si>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</si>
  <si>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</si>
  <si>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</si>
  <si>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</si>
  <si>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</si>
  <si>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</si>
  <si>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</si>
  <si>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</si>
  <si>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</si>
  <si>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</si>
  <si>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</si>
  <si>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</si>
  <si>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</si>
  <si>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</si>
  <si>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</si>
  <si>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</si>
  <si>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</si>
  <si>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</si>
  <si>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</si>
  <si>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</si>
  <si>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</si>
  <si>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</si>
  <si>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</si>
  <si>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</si>
  <si>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</si>
  <si>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</si>
  <si>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</si>
  <si>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</si>
  <si>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</si>
  <si>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</si>
  <si>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</si>
  <si>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</si>
  <si>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</si>
  <si>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</si>
  <si>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</si>
  <si>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</si>
  <si>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</si>
  <si>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</si>
  <si>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</si>
  <si>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</si>
  <si>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</si>
  <si>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</si>
  <si>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</si>
  <si>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</si>
  <si>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</si>
  <si>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</si>
  <si>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</si>
  <si>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</si>
  <si>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</si>
  <si>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</si>
  <si>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</si>
  <si>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</si>
  <si>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</si>
  <si>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</si>
  <si>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</si>
  <si>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</si>
  <si>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</si>
  <si>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</si>
  <si>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</si>
  <si>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</si>
  <si>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</si>
  <si>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</si>
  <si>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</si>
  <si>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</si>
  <si>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</si>
  <si>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</si>
  <si>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</si>
  <si>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</si>
  <si>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</si>
  <si>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</si>
  <si>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</si>
  <si>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</si>
  <si>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</si>
  <si>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</si>
  <si>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</si>
  <si>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</si>
  <si>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</si>
  <si>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</si>
  <si>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</si>
  <si>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</si>
  <si>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</si>
  <si>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</si>
  <si>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</si>
  <si>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</si>
  <si>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</si>
  <si>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</si>
  <si>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</si>
  <si>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</si>
  <si>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</si>
  <si>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</si>
  <si>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</si>
  <si>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</si>
  <si>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</si>
  <si>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</si>
  <si>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</si>
  <si>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</si>
  <si>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</si>
  <si>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</si>
  <si>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</si>
  <si>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</si>
  <si>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</si>
  <si>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</si>
  <si>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</si>
  <si>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</si>
  <si>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</si>
  <si>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</si>
  <si>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</si>
  <si>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</si>
  <si>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</si>
  <si>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</si>
  <si>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</si>
  <si>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</si>
  <si>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</si>
  <si>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</si>
  <si>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</si>
  <si>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</si>
  <si>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</si>
  <si>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</si>
  <si>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</si>
  <si>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</si>
  <si>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</si>
  <si>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</si>
  <si>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</si>
  <si>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</si>
  <si>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</si>
  <si>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</si>
  <si>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</si>
  <si>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</si>
  <si>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</si>
  <si>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</si>
  <si>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</si>
  <si>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</si>
  <si>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</si>
  <si>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</si>
  <si>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</si>
  <si>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</si>
  <si>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</si>
  <si>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</si>
  <si>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</si>
  <si>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</si>
  <si>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</si>
  <si>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</si>
  <si>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</si>
  <si>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</si>
  <si>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</si>
  <si>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</si>
  <si>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</si>
  <si>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</si>
  <si>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</si>
  <si>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</si>
  <si>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</si>
  <si>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</si>
  <si>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</si>
  <si>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</si>
  <si>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</si>
  <si>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</si>
  <si>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</si>
  <si>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</si>
  <si>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</si>
  <si>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</si>
  <si>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</si>
  <si>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</si>
  <si>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</si>
  <si>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</si>
  <si>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</si>
  <si>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</si>
  <si>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</si>
  <si>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</si>
  <si>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</si>
  <si>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</si>
  <si>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</si>
  <si>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</si>
  <si>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</si>
  <si>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</si>
  <si>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</si>
  <si>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</si>
  <si>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</si>
  <si>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</si>
  <si>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</si>
  <si>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</si>
  <si>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</si>
  <si>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</si>
  <si>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</si>
  <si>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</si>
  <si>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</si>
  <si>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</si>
  <si>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</si>
  <si>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</si>
  <si>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</si>
  <si>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</si>
  <si>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</si>
  <si>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</si>
  <si>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</si>
  <si>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</si>
  <si>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</si>
  <si>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</si>
  <si>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</si>
  <si>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</si>
  <si>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</si>
  <si>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</si>
  <si>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</si>
  <si>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</si>
  <si>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</si>
  <si>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</si>
  <si>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</si>
  <si>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</si>
  <si>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</si>
  <si>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</si>
  <si>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</si>
  <si>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</si>
  <si>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</si>
  <si>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</si>
  <si>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</si>
  <si>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</si>
  <si>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</si>
  <si>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</si>
  <si>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</si>
  <si>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</si>
  <si>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</si>
  <si>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</si>
  <si>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</si>
  <si>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</si>
  <si>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</si>
  <si>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</si>
  <si>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</si>
  <si>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</si>
  <si>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</si>
  <si>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</si>
  <si>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</si>
  <si>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</si>
  <si>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</si>
  <si>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</si>
  <si>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</si>
  <si>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</si>
  <si>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</si>
  <si>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</si>
  <si>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</si>
  <si>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</si>
  <si>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</si>
  <si>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</si>
  <si>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</si>
  <si>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</si>
  <si>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</si>
  <si>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</si>
  <si>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</si>
  <si>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</si>
  <si>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</si>
  <si>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</si>
  <si>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</si>
  <si>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</si>
  <si>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</si>
  <si>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</si>
  <si>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</si>
  <si>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</si>
  <si>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</si>
  <si>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</si>
  <si>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</si>
  <si>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</si>
  <si>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</si>
  <si>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</si>
  <si>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</si>
  <si>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</si>
  <si>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</si>
  <si>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</si>
  <si>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</si>
  <si>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</si>
  <si>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</si>
  <si>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</si>
  <si>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</si>
  <si>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</si>
  <si>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</si>
  <si>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</si>
  <si>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</si>
  <si>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</si>
  <si>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</si>
  <si>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</si>
  <si>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</si>
  <si>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</si>
  <si>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</si>
  <si>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</si>
  <si>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</si>
  <si>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</si>
  <si>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</si>
  <si>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</si>
  <si>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</si>
  <si>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</si>
  <si>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</si>
  <si>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</si>
  <si>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</si>
  <si>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</si>
  <si>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</si>
  <si>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</si>
  <si>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</si>
  <si>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</si>
  <si>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</si>
  <si>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</si>
  <si>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</si>
  <si>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</si>
  <si>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</si>
  <si>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</si>
  <si>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</si>
  <si>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</si>
  <si>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</si>
  <si>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</si>
  <si>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</si>
  <si>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</si>
  <si>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</si>
  <si>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</si>
  <si>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</si>
  <si>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</si>
  <si>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</si>
  <si>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</si>
  <si>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</si>
  <si>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</si>
  <si>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</si>
  <si>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</si>
  <si>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</si>
  <si>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</si>
  <si>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</si>
  <si>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</si>
  <si>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</si>
  <si>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</si>
  <si>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</si>
  <si>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</si>
  <si>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</si>
  <si>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</si>
  <si>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</si>
  <si>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</si>
  <si>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</si>
  <si>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</si>
  <si>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</si>
  <si>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</si>
  <si>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</si>
  <si>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</si>
  <si>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</si>
  <si>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</si>
  <si>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</si>
  <si>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</si>
  <si>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</si>
  <si>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</si>
  <si>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</si>
  <si>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</si>
  <si>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</si>
  <si>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</si>
  <si>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</si>
  <si>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</si>
  <si>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</si>
  <si>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</si>
  <si>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</si>
  <si>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</si>
  <si>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</si>
  <si>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</si>
  <si>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</si>
  <si>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</si>
  <si>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</si>
  <si>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</si>
  <si>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</si>
  <si>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</si>
  <si>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</si>
  <si>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</si>
  <si>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</si>
  <si>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</si>
  <si>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</si>
  <si>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</si>
  <si>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</si>
  <si>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</si>
  <si>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</si>
  <si>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</si>
  <si>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</si>
  <si>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</si>
  <si>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</si>
  <si>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</si>
  <si>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</si>
  <si>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</si>
  <si>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</si>
  <si>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</si>
  <si>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</si>
  <si>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</si>
  <si>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</si>
  <si>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</si>
  <si>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</si>
  <si>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</si>
  <si>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</si>
  <si>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</si>
  <si>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</si>
  <si>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</si>
  <si>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</si>
  <si>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</si>
  <si>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</si>
  <si>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</si>
  <si>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</si>
  <si>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</si>
  <si>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</si>
  <si>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</si>
  <si>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</si>
  <si>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</si>
  <si>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</si>
  <si>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</si>
  <si>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</si>
  <si>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</si>
  <si>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</si>
  <si>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</si>
  <si>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</si>
  <si>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</si>
  <si>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</si>
  <si>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</si>
  <si>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</si>
  <si>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</si>
  <si>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</si>
  <si>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</si>
  <si>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</si>
  <si>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</si>
  <si>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</si>
  <si>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</si>
  <si>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</si>
  <si>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</si>
  <si>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</si>
  <si>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</si>
  <si>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</si>
  <si>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</si>
  <si>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</si>
  <si>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</si>
  <si>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</si>
  <si>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</si>
  <si>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</si>
  <si>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</si>
  <si>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</si>
  <si>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</si>
  <si>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</si>
  <si>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</si>
  <si>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</si>
  <si>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</si>
  <si>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</si>
  <si>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</si>
  <si>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</si>
  <si>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</si>
  <si>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</si>
  <si>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</si>
  <si>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</si>
  <si>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</si>
  <si>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</si>
  <si>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</si>
  <si>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</si>
  <si>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</si>
  <si>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</si>
  <si>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</si>
  <si>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</si>
  <si>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</si>
  <si>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</si>
  <si>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</si>
  <si>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</si>
  <si>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</si>
  <si>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</si>
  <si>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</si>
  <si>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</si>
  <si>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</si>
  <si>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</si>
  <si>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</si>
  <si>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</si>
  <si>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</si>
  <si>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</si>
  <si>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</si>
  <si>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</si>
  <si>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</si>
  <si>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</si>
  <si>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</si>
  <si>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</si>
  <si>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</si>
  <si>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</si>
  <si>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</si>
  <si>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</si>
  <si>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</si>
  <si>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</si>
  <si>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</si>
  <si>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</si>
  <si>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</si>
  <si>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</si>
  <si>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</si>
  <si>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</si>
  <si>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</si>
  <si>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</si>
  <si>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</si>
  <si>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</si>
  <si>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</si>
  <si>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</si>
  <si>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</si>
  <si>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</si>
  <si>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</si>
  <si>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</si>
  <si>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</si>
  <si>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</si>
  <si>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</si>
  <si>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</si>
  <si>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</si>
  <si>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</si>
  <si>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</si>
  <si>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</si>
  <si>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</si>
  <si>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</si>
  <si>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</si>
  <si>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</si>
  <si>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</si>
  <si>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</si>
  <si>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</si>
  <si>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</si>
  <si>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</si>
  <si>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</si>
  <si>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</si>
  <si>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</si>
  <si>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</si>
  <si>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</si>
  <si>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</si>
  <si>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</si>
  <si>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</si>
  <si>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</si>
  <si>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</si>
  <si>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</si>
  <si>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</si>
  <si>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</si>
  <si>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</si>
  <si>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</si>
  <si>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</si>
  <si>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</si>
  <si>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</si>
  <si>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</si>
  <si>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</si>
  <si>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</si>
  <si>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</si>
  <si>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</si>
  <si>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</si>
  <si>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</si>
  <si>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</si>
  <si>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</si>
  <si>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</si>
  <si>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</si>
  <si>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</si>
  <si>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</si>
  <si>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</si>
  <si>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</si>
  <si>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</si>
  <si>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</si>
  <si>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</si>
  <si>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</si>
  <si>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</si>
  <si>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</si>
  <si>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</si>
  <si>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</si>
  <si>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</si>
  <si>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</si>
  <si>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</si>
  <si>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</si>
  <si>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</si>
  <si>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</si>
  <si>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</si>
  <si>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</si>
  <si>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</si>
  <si>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</si>
  <si>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</si>
  <si>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</si>
  <si>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</si>
  <si>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</si>
  <si>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</si>
  <si>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</si>
  <si>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</si>
  <si>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</si>
  <si>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</si>
  <si>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</si>
  <si>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</si>
  <si>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</si>
  <si>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</si>
  <si>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</si>
  <si>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</si>
  <si>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</si>
  <si>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</si>
  <si>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</si>
  <si>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</si>
  <si>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</si>
  <si>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</si>
  <si>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</si>
  <si>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</si>
  <si>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</si>
  <si>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</si>
  <si>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</si>
  <si>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</si>
  <si>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</si>
  <si>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</si>
  <si>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</si>
  <si>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</si>
  <si>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</si>
  <si>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</si>
  <si>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</si>
  <si>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</si>
  <si>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</si>
  <si>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</si>
  <si>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</si>
  <si>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</si>
  <si>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</si>
  <si>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</si>
  <si>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</si>
  <si>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</si>
  <si>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</si>
  <si>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</si>
  <si>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</si>
  <si>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</si>
  <si>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</si>
  <si>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</si>
  <si>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</si>
  <si>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</si>
  <si>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</si>
  <si>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</si>
  <si>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</si>
  <si>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</si>
  <si>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</si>
  <si>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</si>
  <si>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</si>
  <si>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</si>
  <si>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</si>
  <si>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</si>
  <si>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</si>
  <si>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</si>
  <si>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</si>
  <si>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</si>
  <si>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</si>
  <si>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</si>
  <si>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</si>
  <si>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</si>
  <si>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</si>
  <si>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</si>
  <si>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</si>
  <si>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</si>
  <si>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</si>
  <si>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</si>
  <si>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</si>
  <si>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</si>
  <si>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</si>
  <si>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</si>
  <si>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</si>
  <si>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</si>
  <si>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</si>
  <si>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</si>
  <si>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</si>
  <si>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</si>
  <si>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</si>
  <si>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</si>
  <si>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</si>
  <si>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</si>
  <si>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</si>
  <si>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</si>
  <si>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</si>
  <si>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</si>
  <si>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</si>
  <si>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</si>
  <si>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</si>
  <si>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</si>
  <si>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</si>
  <si>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</si>
  <si>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</si>
  <si>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</si>
  <si>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</si>
  <si>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</si>
  <si>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</si>
  <si>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</si>
  <si>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</si>
  <si>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</si>
  <si>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</si>
  <si>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</si>
  <si>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</si>
  <si>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</si>
  <si>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</si>
  <si>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</si>
  <si>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</si>
  <si>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</si>
  <si>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</si>
  <si>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</si>
  <si>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</si>
  <si>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</si>
  <si>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</si>
  <si>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</si>
  <si>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</si>
  <si>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</si>
  <si>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</si>
  <si>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</si>
  <si>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</si>
  <si>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</si>
  <si>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</si>
  <si>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</si>
  <si>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</si>
  <si>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</si>
  <si>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</si>
  <si>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</si>
  <si>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</si>
  <si>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</si>
  <si>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</si>
  <si>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</si>
  <si>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</si>
  <si>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</si>
  <si>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</si>
  <si>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</si>
  <si>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</si>
  <si>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</si>
  <si>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</si>
  <si>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</si>
  <si>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</si>
  <si>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</si>
  <si>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</si>
  <si>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</si>
  <si>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</si>
  <si>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</si>
  <si>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</si>
  <si>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</si>
  <si>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</si>
  <si>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</si>
  <si>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</si>
  <si>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</si>
  <si>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</si>
  <si>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</si>
  <si>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</si>
  <si>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</si>
  <si>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</si>
  <si>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</si>
  <si>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</si>
  <si>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</si>
  <si>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</si>
  <si>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</si>
  <si>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</si>
  <si>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</si>
  <si>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</si>
  <si>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</si>
  <si>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</si>
  <si>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</si>
  <si>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</si>
  <si>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</si>
  <si>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</si>
  <si>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</si>
  <si>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</si>
  <si>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</si>
  <si>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</si>
  <si>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</si>
  <si>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</si>
  <si>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</si>
  <si>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</si>
  <si>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</si>
  <si>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</si>
  <si>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</si>
  <si>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</si>
  <si>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</si>
  <si>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</si>
  <si>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</si>
  <si>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</si>
  <si>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</si>
  <si>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</si>
  <si>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</si>
  <si>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</si>
  <si>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</si>
  <si>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</si>
  <si>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</si>
  <si>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</si>
  <si>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</si>
  <si>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</si>
  <si>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</si>
  <si>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</si>
  <si>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</si>
  <si>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</si>
  <si>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</si>
  <si>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</si>
  <si>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</si>
  <si>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</si>
  <si>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</si>
  <si>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</si>
  <si>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</si>
  <si>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</si>
  <si>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</si>
  <si>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</si>
  <si>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</si>
  <si>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</si>
  <si>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</si>
  <si>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</si>
  <si>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</si>
  <si>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</si>
  <si>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</si>
  <si>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</si>
  <si>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</si>
  <si>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</si>
  <si>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</si>
  <si>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</si>
  <si>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</si>
  <si>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</si>
  <si>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</si>
  <si>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</si>
  <si>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</si>
  <si>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</si>
  <si>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</si>
  <si>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</si>
  <si>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</si>
  <si>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</si>
  <si>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</si>
  <si>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</si>
  <si>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</si>
  <si>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</si>
  <si>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</si>
  <si>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</si>
  <si>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</si>
  <si>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</si>
  <si>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</si>
  <si>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</si>
  <si>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</si>
  <si>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</si>
  <si>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</si>
  <si>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</si>
  <si>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</si>
  <si>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</si>
  <si>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</si>
  <si>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</si>
  <si>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</si>
  <si>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</si>
  <si>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</si>
  <si>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</si>
  <si>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</si>
  <si>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</si>
  <si>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</si>
  <si>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</si>
  <si>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</si>
  <si>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</si>
  <si>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</si>
  <si>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</si>
  <si>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</si>
  <si>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</si>
  <si>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</si>
  <si>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</si>
  <si>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</si>
  <si>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</si>
  <si>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</si>
  <si>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</si>
  <si>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</si>
  <si>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</si>
  <si>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</si>
  <si>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</si>
  <si>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</si>
  <si>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</si>
  <si>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</si>
  <si>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</si>
  <si>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</si>
  <si>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</si>
  <si>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</si>
  <si>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</si>
  <si>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</si>
  <si>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</si>
  <si>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</si>
  <si>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</si>
  <si>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</si>
  <si>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</si>
  <si>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</si>
  <si>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</si>
  <si>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</si>
  <si>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</si>
  <si>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</si>
  <si>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</si>
  <si>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</si>
  <si>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</si>
  <si>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</si>
  <si>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</si>
  <si>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</si>
  <si>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</si>
  <si>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</si>
  <si>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</si>
  <si>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</si>
  <si>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</si>
  <si>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</si>
  <si>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</si>
  <si>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</si>
  <si>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</si>
  <si>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</si>
  <si>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</si>
  <si>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</si>
  <si>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</si>
  <si>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</si>
  <si>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</si>
  <si>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</si>
  <si>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</si>
  <si>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</si>
  <si>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</si>
  <si>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</si>
  <si>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</si>
  <si>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</si>
  <si>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</si>
  <si>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</si>
  <si>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</si>
  <si>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</si>
  <si>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</si>
  <si>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</si>
  <si>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</si>
  <si>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</si>
  <si>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</si>
  <si>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</si>
  <si>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</si>
  <si>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</si>
  <si>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</si>
  <si>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</si>
  <si>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</si>
  <si>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</si>
  <si>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</si>
  <si>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</si>
  <si>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</si>
  <si>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</si>
  <si>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</si>
  <si>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</si>
  <si>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</si>
  <si>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</si>
  <si>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</si>
  <si>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</si>
  <si>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</si>
  <si>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</si>
  <si>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</si>
  <si>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</si>
  <si>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</si>
  <si>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</si>
  <si>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</si>
  <si>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</si>
  <si>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</si>
  <si>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</si>
  <si>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</si>
  <si>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</si>
  <si>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</si>
  <si>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</si>
  <si>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</si>
  <si>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</si>
  <si>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</si>
  <si>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</si>
  <si>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</si>
  <si>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</si>
  <si>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</si>
  <si>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</si>
  <si>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</si>
  <si>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</si>
  <si>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</si>
  <si>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</si>
  <si>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</si>
  <si>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</si>
  <si>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</si>
  <si>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</si>
  <si>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</si>
  <si>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</si>
  <si>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</si>
  <si>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</si>
  <si>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</si>
  <si>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</si>
  <si>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</si>
  <si>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</si>
  <si>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</si>
  <si>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</si>
  <si>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</si>
  <si>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</si>
  <si>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</si>
  <si>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</si>
  <si>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</si>
  <si>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</si>
  <si>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</si>
  <si>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</si>
  <si>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</si>
  <si>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</si>
  <si>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</si>
  <si>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</si>
  <si>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</si>
  <si>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</si>
  <si>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</si>
  <si>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</si>
  <si>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</si>
  <si>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</si>
  <si>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</si>
  <si>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</si>
  <si>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</si>
  <si>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</si>
  <si>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</si>
  <si>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</si>
  <si>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</si>
  <si>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</si>
  <si>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</si>
  <si>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</si>
  <si>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</si>
  <si>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</si>
  <si>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</si>
  <si>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</si>
  <si>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</si>
  <si>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</si>
  <si>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</si>
  <si>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</si>
  <si>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</si>
  <si>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</si>
  <si>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</si>
  <si>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</si>
  <si>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</si>
  <si>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</si>
  <si>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</si>
  <si>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</si>
  <si>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</si>
  <si>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</si>
  <si>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</si>
  <si>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</si>
  <si>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</si>
  <si>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</si>
  <si>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</si>
  <si>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</si>
  <si>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</si>
  <si>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</si>
  <si>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</si>
  <si>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</si>
  <si>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</si>
  <si>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</si>
  <si>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</si>
  <si>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</si>
  <si>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</si>
  <si>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</si>
  <si>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</si>
  <si>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</si>
  <si>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</si>
  <si>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</si>
  <si>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</si>
  <si>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</si>
  <si>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</si>
  <si>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</si>
  <si>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</si>
  <si>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</si>
  <si>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</si>
  <si>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</si>
  <si>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</si>
  <si>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</si>
  <si>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</si>
  <si>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</si>
  <si>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</si>
  <si>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</si>
  <si>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</si>
  <si>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</si>
  <si>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</si>
  <si>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</si>
  <si>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</si>
  <si>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</si>
  <si>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</si>
  <si>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</si>
  <si>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</si>
  <si>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</si>
  <si>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</si>
  <si>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</si>
  <si>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</si>
  <si>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</si>
  <si>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</si>
  <si>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</si>
  <si>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</si>
  <si>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</si>
  <si>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</si>
  <si>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</si>
  <si>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</si>
  <si>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</si>
  <si>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</si>
  <si>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</si>
  <si>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</si>
  <si>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</si>
  <si>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</si>
  <si>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</si>
  <si>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</si>
  <si>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</si>
  <si>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</si>
  <si>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</si>
  <si>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</si>
  <si>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</si>
  <si>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</si>
  <si>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</si>
  <si>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</si>
  <si>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</si>
  <si>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</si>
  <si>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</si>
  <si>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</si>
  <si>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</si>
  <si>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</si>
  <si>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</si>
  <si>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</si>
  <si>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</si>
  <si>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</si>
  <si>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</si>
  <si>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</si>
  <si>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</si>
  <si>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</si>
  <si>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</si>
  <si>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</si>
  <si>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</si>
  <si>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</si>
  <si>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</si>
  <si>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</si>
  <si>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</si>
  <si>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</si>
  <si>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</si>
  <si>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</si>
  <si>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</si>
  <si>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</si>
  <si>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</si>
  <si>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</si>
  <si>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</si>
  <si>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</si>
  <si>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</si>
  <si>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</si>
  <si>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</si>
  <si>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</si>
  <si>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</si>
  <si>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</si>
  <si>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</si>
  <si>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</si>
  <si>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</si>
  <si>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</si>
  <si>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</si>
  <si>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</si>
  <si>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</si>
  <si>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</si>
  <si>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</si>
  <si>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</si>
  <si>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</si>
  <si>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</si>
  <si>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</si>
  <si>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</si>
  <si>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</si>
  <si>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</si>
  <si>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</si>
  <si>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</si>
  <si>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</si>
  <si>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</si>
  <si>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</si>
  <si>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</si>
  <si>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</si>
  <si>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</si>
  <si>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</si>
  <si>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</si>
  <si>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</si>
  <si>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</si>
  <si>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</si>
  <si>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</si>
  <si>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</si>
  <si>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</si>
  <si>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</si>
  <si>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</si>
  <si>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</si>
  <si>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</si>
  <si>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</si>
  <si>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</si>
  <si>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</si>
  <si>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</si>
  <si>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</si>
  <si>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</si>
  <si>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</si>
  <si>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</si>
  <si>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</si>
  <si>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</si>
  <si>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</si>
  <si>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</si>
  <si>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</si>
  <si>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</si>
  <si>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</si>
  <si>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</si>
  <si>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</si>
  <si>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</si>
  <si>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</si>
  <si>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</si>
  <si>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</si>
  <si>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</si>
  <si>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</si>
  <si>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</si>
  <si>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</si>
  <si>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</si>
  <si>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</si>
  <si>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</si>
  <si>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</si>
  <si>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</si>
  <si>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</si>
  <si>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</si>
  <si>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</si>
  <si>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</si>
  <si>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</si>
  <si>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</si>
  <si>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</si>
  <si>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</si>
  <si>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</si>
  <si>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</si>
  <si>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</si>
  <si>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</si>
  <si>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</si>
  <si>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</si>
  <si>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</si>
  <si>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</si>
  <si>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</si>
  <si>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</si>
  <si>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</si>
  <si>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</si>
  <si>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</si>
  <si>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</si>
  <si>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</si>
  <si>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</si>
  <si>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</si>
  <si>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</si>
  <si>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</si>
  <si>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</si>
  <si>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</si>
  <si>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</si>
  <si>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</si>
  <si>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</si>
  <si>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</si>
  <si>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</si>
  <si>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</si>
  <si>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</si>
  <si>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</si>
  <si>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</si>
  <si>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</si>
  <si>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</si>
  <si>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</si>
  <si>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</si>
  <si>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</si>
  <si>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</si>
  <si>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</si>
  <si>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</si>
  <si>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</si>
  <si>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</si>
  <si>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</si>
  <si>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</si>
  <si>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</si>
  <si>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</si>
  <si>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</si>
  <si>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</si>
  <si>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</si>
  <si>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</si>
  <si>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</si>
  <si>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</si>
  <si>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</si>
  <si>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</si>
  <si>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</si>
  <si>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</si>
  <si>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</si>
  <si>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</si>
  <si>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</si>
  <si>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</si>
  <si>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</si>
  <si>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</si>
  <si>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</si>
  <si>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</si>
  <si>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</si>
  <si>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</si>
  <si>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</si>
  <si>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</si>
  <si>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</si>
  <si>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</si>
  <si>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</si>
  <si>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</si>
  <si>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</si>
  <si>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</si>
  <si>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</si>
  <si>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</si>
  <si>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</si>
  <si>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</si>
  <si>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</si>
  <si>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</si>
  <si>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</si>
  <si>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</si>
  <si>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</si>
  <si>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</si>
  <si>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</si>
  <si>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</si>
  <si>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</si>
  <si>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</si>
  <si>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</si>
  <si>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</si>
  <si>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</si>
  <si>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</si>
  <si>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</si>
  <si>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</si>
  <si>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</si>
  <si>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</si>
  <si>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</si>
  <si>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</si>
  <si>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</si>
  <si>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</si>
  <si>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</si>
  <si>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</si>
  <si>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</si>
  <si>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</si>
  <si>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</si>
  <si>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</si>
  <si>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</si>
  <si>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</si>
  <si>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</si>
  <si>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</si>
  <si>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</si>
  <si>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</si>
  <si>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</si>
  <si>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</si>
  <si>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</si>
  <si>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</si>
  <si>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</si>
  <si>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</si>
  <si>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</si>
  <si>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</si>
  <si>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</si>
  <si>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</si>
  <si>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</si>
  <si>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</si>
  <si>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</si>
  <si>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</si>
  <si>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</si>
  <si>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</si>
  <si>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</si>
  <si>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</si>
  <si>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</si>
  <si>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</si>
  <si>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</si>
  <si>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</si>
  <si>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</si>
  <si>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</si>
  <si>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</si>
  <si>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</si>
  <si>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</si>
  <si>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</si>
  <si>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</si>
  <si>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</si>
  <si>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</si>
  <si>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</si>
  <si>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</si>
  <si>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</si>
  <si>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</si>
  <si>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</si>
  <si>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</si>
  <si>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</si>
  <si>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</si>
  <si>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</si>
  <si>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</si>
  <si>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</si>
  <si>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</si>
  <si>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</si>
  <si>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</si>
  <si>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</si>
  <si>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</si>
  <si>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</si>
  <si>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</si>
  <si>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</si>
  <si>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</si>
  <si>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</si>
  <si>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</si>
  <si>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</si>
  <si>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</si>
  <si>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</si>
  <si>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</si>
  <si>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</si>
  <si>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</si>
  <si>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</si>
  <si>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</si>
  <si>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</si>
  <si>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</si>
  <si>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</si>
  <si>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</si>
  <si>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</si>
  <si>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</si>
  <si>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</si>
  <si>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</si>
  <si>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</si>
  <si>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</si>
  <si>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</si>
  <si>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</si>
  <si>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</si>
  <si>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</si>
  <si>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</si>
  <si>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</si>
  <si>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</si>
  <si>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</si>
  <si>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</si>
  <si>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</si>
  <si>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</si>
  <si>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</si>
  <si>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</si>
  <si>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</si>
  <si>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</si>
  <si>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</si>
  <si>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</si>
  <si>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</si>
  <si>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</si>
  <si>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</si>
  <si>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</si>
  <si>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</si>
  <si>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</si>
  <si>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</si>
  <si>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</si>
  <si>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</si>
  <si>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</si>
  <si>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</si>
  <si>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</si>
  <si>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</si>
  <si>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</si>
  <si>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</si>
  <si>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</si>
  <si>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</si>
  <si>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</si>
  <si>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</si>
  <si>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</si>
  <si>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</si>
  <si>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</si>
  <si>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</si>
  <si>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</si>
  <si>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</si>
  <si>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</si>
  <si>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</si>
  <si>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</si>
  <si>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</si>
  <si>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</si>
  <si>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</si>
  <si>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</si>
  <si>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</si>
  <si>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</si>
  <si>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</si>
  <si>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</si>
  <si>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</si>
  <si>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</si>
  <si>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</si>
  <si>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</si>
  <si>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</si>
  <si>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</si>
  <si>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</si>
  <si>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</si>
  <si>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</si>
  <si>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</si>
  <si>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</si>
  <si>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</si>
  <si>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</si>
  <si>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</si>
  <si>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</si>
  <si>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</si>
  <si>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</si>
  <si>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</si>
  <si>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</si>
  <si>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</si>
  <si>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</si>
  <si>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</si>
  <si>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</si>
  <si>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</si>
  <si>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</si>
  <si>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</si>
  <si>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</si>
  <si>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</si>
  <si>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</si>
  <si>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</si>
  <si>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</si>
  <si>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</si>
  <si>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</si>
  <si>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</si>
  <si>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</si>
  <si>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</si>
  <si>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</si>
  <si>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</si>
  <si>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</si>
  <si>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</si>
  <si>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</si>
  <si>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</si>
  <si>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</si>
  <si>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</si>
  <si>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</si>
  <si>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</si>
  <si>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</si>
  <si>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</si>
  <si>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</si>
  <si>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</si>
  <si>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</si>
  <si>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</si>
  <si>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</si>
  <si>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</si>
  <si>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</si>
  <si>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</si>
  <si>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</si>
  <si>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</si>
  <si>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</si>
  <si>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</si>
  <si>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</si>
  <si>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</si>
  <si>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</si>
  <si>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</si>
  <si>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</si>
  <si>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</si>
  <si>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</si>
  <si>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</si>
  <si>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</si>
  <si>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</si>
  <si>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</si>
  <si>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</si>
  <si>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</si>
  <si>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</si>
  <si>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</si>
  <si>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</si>
  <si>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</si>
  <si>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</si>
  <si>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</si>
  <si>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</si>
  <si>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</si>
  <si>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</si>
  <si>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</si>
  <si>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</si>
  <si>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</si>
  <si>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</si>
  <si>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</si>
  <si>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</si>
  <si>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</si>
  <si>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</si>
  <si>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</si>
  <si>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</si>
  <si>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</si>
  <si>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</si>
  <si>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</si>
  <si>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</si>
  <si>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</si>
  <si>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</si>
  <si>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</si>
  <si>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</si>
  <si>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</si>
  <si>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</si>
  <si>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</si>
  <si>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</si>
  <si>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</si>
  <si>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</si>
  <si>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</si>
  <si>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</si>
  <si>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</si>
  <si>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</si>
  <si>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</si>
  <si>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</si>
  <si>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</si>
  <si>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</si>
  <si>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</si>
  <si>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</si>
  <si>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</si>
  <si>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</si>
  <si>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</si>
  <si>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</si>
  <si>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</si>
  <si>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</si>
  <si>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</si>
  <si>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</si>
  <si>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</si>
  <si>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</si>
  <si>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</si>
  <si>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</si>
  <si>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</si>
  <si>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</si>
  <si>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</si>
  <si>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</si>
  <si>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</si>
  <si>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</si>
  <si>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</si>
  <si>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</si>
  <si>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</si>
  <si>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</si>
  <si>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</si>
  <si>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</si>
  <si>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</si>
  <si>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</si>
  <si>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</si>
  <si>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</si>
  <si>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</si>
  <si>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</si>
  <si>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</si>
  <si>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</si>
  <si>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</si>
  <si>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</si>
  <si>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</si>
  <si>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</si>
  <si>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</si>
  <si>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</si>
  <si>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</si>
  <si>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</si>
  <si>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</si>
  <si>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</si>
  <si>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</si>
  <si>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</si>
  <si>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</si>
  <si>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</si>
  <si>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</si>
  <si>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</si>
  <si>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</si>
  <si>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</si>
  <si>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</si>
  <si>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</si>
  <si>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</si>
  <si>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</si>
  <si>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</si>
  <si>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</si>
  <si>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</si>
  <si>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</si>
  <si>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</si>
  <si>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</si>
  <si>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</si>
  <si>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</si>
  <si>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</si>
  <si>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</si>
  <si>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</si>
  <si>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</si>
  <si>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</si>
  <si>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</si>
  <si>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</si>
  <si>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</si>
  <si>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</si>
  <si>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</si>
  <si>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</si>
  <si>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</si>
  <si>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</si>
  <si>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</si>
  <si>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</si>
  <si>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</si>
  <si>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</si>
  <si>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</si>
  <si>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</si>
  <si>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</si>
  <si>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</si>
  <si>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</si>
  <si>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</si>
  <si>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</si>
  <si>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</si>
  <si>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</si>
  <si>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</si>
  <si>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</si>
  <si>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</si>
  <si>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</si>
  <si>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</si>
  <si>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</si>
  <si>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</si>
  <si>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</si>
  <si>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</si>
  <si>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</si>
  <si>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</si>
  <si>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</si>
  <si>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</si>
  <si>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</si>
  <si>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</si>
  <si>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</si>
  <si>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</si>
  <si>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</si>
  <si>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</si>
  <si>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</si>
  <si>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</si>
  <si>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</si>
  <si>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</si>
  <si>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</si>
  <si>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</si>
  <si>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</si>
  <si>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</si>
  <si>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</si>
  <si>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</si>
  <si>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</si>
  <si>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</si>
  <si>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</si>
  <si>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</si>
  <si>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</si>
  <si>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</si>
  <si>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</si>
  <si>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</si>
  <si>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</si>
  <si>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</si>
  <si>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</si>
  <si>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</si>
  <si>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</si>
  <si>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</si>
  <si>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</si>
  <si>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</si>
  <si>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</si>
  <si>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</si>
  <si>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</si>
  <si>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</si>
  <si>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</si>
  <si>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</si>
  <si>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</si>
  <si>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</si>
  <si>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</si>
  <si>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</si>
  <si>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</si>
  <si>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</si>
  <si>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</si>
  <si>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</si>
  <si>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</si>
  <si>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</si>
  <si>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</si>
  <si>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</si>
  <si>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</si>
  <si>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</si>
  <si>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</si>
  <si>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</si>
  <si>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</si>
  <si>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</si>
  <si>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</si>
  <si>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</si>
  <si>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</si>
  <si>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</si>
  <si>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</si>
  <si>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</si>
  <si>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</si>
  <si>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</si>
  <si>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</si>
  <si>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</si>
  <si>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</si>
  <si>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</si>
  <si>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</si>
  <si>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</si>
  <si>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</si>
  <si>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</si>
  <si>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</si>
  <si>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</si>
  <si>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</si>
  <si>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</si>
  <si>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</si>
  <si>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</si>
  <si>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</si>
  <si>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</si>
  <si>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</si>
  <si>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</si>
  <si>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</si>
  <si>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</si>
  <si>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</si>
  <si>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</si>
  <si>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</si>
  <si>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</si>
  <si>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</si>
  <si>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</si>
  <si>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</si>
  <si>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</si>
  <si>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</si>
  <si>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</si>
  <si>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</si>
  <si>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</si>
  <si>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</si>
  <si>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</si>
  <si>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</si>
  <si>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</si>
  <si>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</si>
  <si>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</si>
  <si>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</si>
  <si>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</si>
  <si>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</si>
  <si>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</si>
  <si>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</si>
  <si>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</si>
  <si>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</si>
  <si>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</si>
  <si>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</si>
  <si>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</si>
  <si>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</si>
  <si>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</si>
  <si>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</si>
  <si>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</si>
  <si>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</si>
  <si>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</si>
  <si>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</si>
  <si>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</si>
  <si>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</si>
  <si>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</si>
  <si>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</si>
  <si>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</si>
  <si>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</si>
  <si>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</si>
  <si>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</si>
  <si>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</si>
  <si>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</si>
  <si>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</si>
  <si>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</si>
  <si>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</si>
  <si>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</si>
  <si>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</si>
  <si>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</si>
  <si>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</si>
  <si>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</si>
  <si>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</si>
  <si>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</si>
  <si>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</si>
  <si>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</si>
  <si>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</si>
  <si>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</si>
  <si>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</si>
  <si>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</si>
  <si>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</si>
  <si>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</si>
  <si>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</si>
  <si>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</si>
  <si>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</si>
  <si>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</si>
  <si>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</si>
  <si>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</si>
  <si>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</si>
  <si>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</si>
  <si>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</si>
  <si>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</si>
  <si>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</si>
  <si>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</si>
  <si>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</si>
  <si>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</si>
  <si>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</si>
  <si>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</si>
  <si>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</si>
  <si>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</si>
  <si>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</si>
  <si>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</si>
  <si>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</si>
  <si>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</si>
  <si>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</si>
  <si>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</si>
  <si>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</si>
  <si>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</si>
  <si>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</si>
  <si>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</si>
  <si>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</si>
  <si>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</si>
  <si>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</si>
  <si>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</si>
  <si>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</si>
  <si>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</si>
  <si>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</si>
  <si>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</si>
  <si>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</si>
  <si>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</si>
  <si>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</si>
  <si>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</si>
  <si>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</si>
  <si>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</si>
  <si>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</si>
  <si>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</si>
  <si>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</si>
  <si>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</si>
  <si>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</si>
  <si>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</si>
  <si>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</si>
  <si>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</si>
  <si>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</si>
  <si>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</si>
  <si>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</si>
  <si>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</si>
  <si>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</si>
  <si>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</si>
  <si>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</si>
  <si>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</si>
  <si>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</si>
  <si>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</si>
  <si>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</si>
  <si>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</si>
  <si>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</si>
  <si>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</si>
  <si>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</si>
  <si>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</si>
  <si>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</si>
  <si>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</si>
  <si>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</si>
  <si>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</si>
  <si>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</si>
  <si>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</si>
  <si>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</si>
  <si>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</si>
  <si>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</si>
  <si>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</si>
  <si>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</si>
  <si>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</si>
  <si>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</si>
  <si>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</si>
  <si>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</si>
  <si>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</si>
  <si>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</si>
  <si>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</si>
  <si>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</si>
  <si>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</si>
  <si>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</si>
  <si>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</si>
  <si>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</si>
  <si>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</si>
  <si>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</si>
  <si>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</si>
  <si>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</si>
  <si>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</si>
  <si>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</si>
  <si>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</si>
  <si>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</si>
  <si>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</si>
  <si>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</si>
  <si>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</si>
  <si>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</si>
  <si>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</si>
  <si>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</si>
  <si>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</si>
  <si>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</si>
  <si>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</si>
  <si>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</si>
  <si>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</si>
  <si>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</si>
  <si>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</si>
  <si>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</si>
  <si>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</si>
  <si>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</si>
  <si>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</si>
  <si>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</si>
  <si>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</si>
  <si>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</si>
  <si>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</si>
  <si>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</si>
  <si>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</si>
  <si>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</si>
  <si>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</si>
  <si>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</si>
  <si>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</si>
  <si>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</si>
  <si>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</si>
  <si>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</si>
  <si>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</si>
  <si>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</si>
  <si>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</si>
  <si>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</si>
  <si>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</si>
  <si>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</si>
  <si>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</si>
  <si>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</si>
  <si>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</si>
  <si>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</si>
  <si>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</si>
  <si>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</si>
  <si>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</si>
  <si>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</si>
  <si>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</si>
  <si>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</si>
  <si>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</si>
  <si>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</si>
  <si>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</si>
  <si>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</si>
  <si>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</si>
  <si>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</si>
  <si>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</si>
  <si>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</si>
  <si>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</si>
  <si>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</si>
  <si>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</si>
  <si>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</si>
  <si>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</si>
  <si>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</si>
  <si>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</si>
  <si>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</si>
  <si>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</si>
  <si>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</si>
  <si>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</si>
  <si>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</si>
  <si>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</si>
  <si>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</si>
  <si>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</si>
  <si>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</si>
  <si>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</si>
  <si>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</si>
  <si>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</si>
  <si>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</si>
  <si>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</si>
  <si>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</si>
  <si>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</si>
  <si>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</si>
  <si>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</si>
  <si>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</si>
  <si>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</si>
  <si>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</si>
  <si>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</si>
  <si>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</si>
  <si>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</si>
  <si>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</si>
  <si>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</si>
  <si>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</si>
  <si>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</si>
  <si>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</si>
  <si>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</si>
  <si>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</si>
  <si>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</si>
  <si>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</si>
  <si>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</si>
  <si>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</si>
  <si>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</si>
  <si>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</si>
  <si>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</si>
  <si>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</si>
  <si>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</si>
  <si>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</si>
  <si>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</si>
  <si>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</si>
  <si>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</si>
  <si>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</si>
  <si>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</si>
  <si>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</si>
  <si>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</si>
  <si>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</si>
  <si>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</si>
  <si>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</si>
  <si>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</si>
  <si>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</si>
  <si>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</si>
  <si>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</si>
  <si>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</si>
  <si>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</si>
  <si>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</si>
  <si>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</si>
  <si>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</si>
  <si>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</si>
  <si>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</si>
  <si>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</si>
  <si>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</si>
  <si>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</si>
  <si>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</si>
  <si>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</si>
  <si>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</si>
  <si>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</si>
  <si>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</si>
  <si>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</si>
  <si>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</si>
  <si>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</si>
  <si>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</si>
  <si>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</si>
  <si>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</si>
  <si>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</si>
  <si>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</si>
  <si>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</si>
  <si>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</si>
  <si>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</si>
  <si>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</si>
  <si>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</si>
  <si>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</si>
  <si>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</si>
  <si>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</si>
  <si>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</si>
  <si>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</si>
  <si>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</si>
  <si>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</si>
  <si>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</si>
  <si>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</si>
  <si>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</si>
  <si>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</si>
  <si>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</si>
  <si>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</si>
  <si>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</si>
  <si>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</si>
  <si>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</si>
  <si>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</si>
  <si>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</si>
  <si>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</si>
  <si>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</si>
  <si>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</si>
  <si>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</si>
  <si>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</si>
  <si>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</si>
  <si>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</si>
  <si>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</si>
  <si>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</si>
  <si>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</si>
  <si>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</si>
  <si>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</si>
  <si>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</si>
  <si>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</si>
  <si>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</si>
  <si>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</si>
  <si>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</si>
  <si>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</si>
  <si>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</si>
  <si>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</si>
  <si>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</si>
  <si>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</si>
  <si>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</si>
  <si>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</si>
  <si>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</si>
  <si>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</si>
  <si>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</si>
  <si>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</si>
  <si>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</si>
  <si>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</si>
  <si>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</si>
  <si>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</si>
  <si>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</si>
  <si>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</si>
  <si>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</si>
  <si>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</si>
  <si>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</si>
  <si>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</si>
  <si>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</si>
  <si>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</si>
  <si>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</si>
  <si>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</si>
  <si>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</si>
  <si>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</si>
  <si>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</si>
  <si>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</si>
  <si>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</si>
  <si>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</si>
  <si>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</si>
  <si>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</si>
  <si>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</si>
  <si>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</si>
  <si>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</si>
  <si>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</si>
  <si>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</si>
  <si>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</si>
  <si>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</si>
  <si>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</si>
  <si>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</si>
  <si>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</si>
  <si>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</si>
  <si>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</si>
  <si>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</si>
  <si>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</si>
  <si>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</si>
  <si>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</si>
  <si>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</si>
  <si>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</si>
  <si>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</si>
  <si>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</si>
  <si>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</si>
  <si>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</si>
  <si>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</si>
  <si>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</si>
  <si>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</si>
  <si>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</si>
  <si>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</si>
  <si>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</si>
  <si>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</si>
  <si>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</si>
  <si>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</si>
  <si>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</si>
  <si>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</si>
  <si>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</si>
  <si>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</si>
  <si>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</si>
  <si>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</si>
  <si>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</si>
  <si>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</si>
  <si>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</si>
  <si>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</si>
  <si>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</si>
  <si>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</si>
  <si>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</si>
  <si>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</si>
  <si>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</si>
  <si>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</si>
  <si>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</si>
  <si>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</si>
  <si>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</si>
  <si>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</si>
  <si>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</si>
  <si>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</si>
  <si>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</si>
  <si>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</si>
  <si>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</si>
  <si>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</si>
  <si>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</si>
  <si>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</si>
  <si>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</si>
  <si>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</si>
  <si>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</si>
  <si>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</si>
  <si>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</si>
  <si>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</si>
  <si>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</si>
  <si>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</si>
  <si>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</si>
  <si>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</si>
  <si>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</si>
  <si>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</si>
  <si>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</si>
  <si>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</si>
  <si>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</si>
  <si>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</si>
  <si>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</si>
  <si>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</si>
  <si>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</si>
  <si>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</si>
  <si>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</si>
  <si>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</si>
  <si>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</si>
  <si>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</si>
  <si>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</si>
  <si>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</si>
  <si>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</si>
  <si>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</si>
  <si>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</si>
  <si>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</si>
  <si>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</si>
  <si>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</si>
  <si>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</si>
  <si>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</si>
  <si>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</si>
  <si>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</si>
  <si>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</si>
  <si>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</si>
  <si>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</si>
  <si>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</si>
  <si>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</si>
  <si>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</si>
  <si>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</si>
  <si>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</si>
  <si>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</si>
  <si>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</si>
  <si>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</si>
  <si>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</si>
  <si>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</si>
  <si>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</si>
  <si>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</si>
  <si>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</si>
  <si>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</si>
  <si>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</si>
  <si>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</si>
  <si>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</si>
  <si>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</si>
  <si>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</si>
  <si>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</si>
  <si>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</si>
  <si>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</si>
  <si>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</si>
  <si>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</si>
  <si>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</si>
  <si>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</si>
  <si>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</si>
  <si>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</si>
  <si>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</si>
  <si>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</si>
  <si>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</si>
  <si>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</si>
  <si>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</si>
  <si>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</si>
  <si>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</si>
  <si>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</si>
  <si>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</si>
  <si>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</si>
  <si>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</si>
  <si>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</si>
  <si>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</si>
  <si>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</si>
  <si>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</si>
  <si>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</si>
  <si>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</si>
  <si>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</si>
  <si>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</si>
  <si>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</si>
  <si>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</si>
  <si>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</si>
  <si>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</si>
  <si>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</si>
  <si>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</si>
  <si>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</si>
  <si>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</si>
  <si>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</si>
  <si>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</si>
  <si>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</si>
  <si>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</si>
  <si>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</si>
  <si>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</si>
  <si>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</si>
  <si>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</si>
  <si>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</si>
  <si>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</si>
  <si>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</si>
  <si>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</si>
  <si>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</si>
  <si>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</si>
  <si>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</si>
  <si>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</si>
  <si>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</si>
  <si>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</si>
  <si>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</si>
  <si>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</si>
  <si>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</si>
  <si>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</si>
  <si>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</si>
  <si>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</si>
  <si>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</si>
  <si>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</si>
  <si>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</si>
  <si>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</si>
  <si>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</si>
  <si>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</si>
  <si>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</si>
  <si>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</si>
  <si>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</si>
  <si>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</si>
  <si>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</si>
  <si>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</si>
  <si>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</si>
  <si>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</si>
  <si>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</si>
  <si>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</si>
  <si>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</si>
  <si>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</si>
  <si>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</si>
  <si>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</si>
  <si>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</si>
  <si>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</si>
  <si>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</si>
  <si>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</si>
  <si>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</si>
  <si>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</si>
  <si>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</si>
  <si>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</si>
  <si>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</si>
  <si>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</si>
  <si>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</si>
  <si>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</si>
  <si>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</si>
  <si>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</si>
  <si>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</si>
  <si>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</si>
  <si>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</si>
  <si>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</si>
  <si>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</si>
  <si>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</si>
  <si>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</si>
  <si>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</si>
  <si>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</si>
  <si>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</si>
  <si>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</si>
  <si>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</si>
  <si>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</si>
  <si>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</si>
  <si>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</si>
  <si>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</si>
  <si>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</si>
  <si>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</si>
  <si>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</si>
  <si>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</si>
  <si>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</si>
  <si>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</si>
  <si>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</si>
  <si>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</si>
  <si>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</si>
  <si>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</si>
  <si>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</si>
  <si>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</si>
  <si>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</si>
  <si>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</si>
  <si>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</si>
  <si>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</si>
  <si>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</si>
  <si>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</si>
  <si>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</si>
  <si>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</si>
  <si>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</si>
  <si>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</si>
  <si>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</si>
  <si>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</si>
  <si>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</si>
  <si>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</si>
  <si>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</si>
  <si>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</si>
  <si>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</si>
  <si>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</si>
  <si>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</si>
  <si>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</si>
  <si>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</si>
  <si>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</si>
  <si>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</si>
  <si>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</si>
  <si>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</si>
  <si>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</si>
  <si>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</si>
  <si>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</si>
  <si>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</si>
  <si>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</si>
  <si>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</si>
  <si>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</si>
  <si>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</si>
  <si>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</si>
  <si>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</si>
  <si>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</si>
  <si>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</si>
  <si>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</si>
  <si>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</si>
  <si>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</si>
  <si>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</si>
  <si>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</si>
  <si>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</si>
  <si>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</si>
  <si>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</si>
  <si>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</si>
  <si>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</si>
  <si>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</si>
  <si>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</si>
  <si>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</si>
  <si>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</si>
  <si>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</si>
  <si>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</si>
  <si>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</si>
  <si>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</si>
  <si>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</si>
  <si>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</si>
  <si>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</si>
  <si>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</si>
  <si>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</si>
  <si>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</si>
  <si>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</si>
  <si>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</si>
  <si>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</si>
  <si>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</si>
  <si>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</si>
  <si>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</si>
  <si>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</si>
  <si>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</si>
  <si>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</si>
  <si>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</si>
  <si>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</si>
  <si>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</si>
  <si>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</si>
  <si>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</si>
  <si>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</si>
  <si>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</si>
  <si>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</si>
  <si>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</si>
  <si>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</si>
  <si>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</si>
  <si>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</si>
  <si>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</si>
  <si>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</si>
  <si>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</si>
  <si>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</si>
  <si>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</si>
  <si>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</si>
  <si>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</si>
  <si>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</si>
  <si>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</si>
  <si>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</si>
  <si>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</si>
  <si>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</si>
  <si>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</si>
  <si>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</si>
  <si>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</si>
  <si>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</si>
  <si>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</si>
  <si>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</si>
  <si>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</si>
  <si>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</si>
  <si>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</si>
  <si>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</si>
  <si>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</si>
  <si>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</si>
  <si>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</si>
  <si>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</si>
  <si>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</si>
  <si>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</si>
  <si>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</si>
  <si>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</si>
  <si>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</si>
  <si>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</si>
  <si>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</si>
  <si>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</si>
  <si>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</si>
  <si>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</si>
  <si>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</si>
  <si>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</si>
  <si>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</si>
  <si>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</si>
  <si>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</si>
  <si>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</si>
  <si>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</si>
  <si>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</si>
  <si>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</si>
  <si>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</si>
  <si>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</si>
  <si>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</si>
  <si>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</si>
  <si>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</si>
  <si>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</si>
  <si>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</si>
  <si>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</si>
  <si>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</si>
  <si>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</si>
  <si>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</si>
  <si>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</si>
  <si>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</si>
  <si>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</si>
  <si>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</si>
  <si>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</si>
  <si>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</si>
  <si>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</si>
  <si>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</si>
  <si>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</si>
  <si>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</si>
  <si>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</si>
  <si>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</si>
  <si>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</si>
  <si>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</si>
  <si>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</si>
  <si>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</si>
  <si>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</si>
  <si>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</si>
  <si>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</si>
  <si>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</si>
  <si>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</si>
  <si>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</si>
  <si>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</si>
  <si>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</si>
  <si>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</si>
  <si>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</si>
  <si>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</si>
  <si>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</si>
  <si>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</si>
  <si>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</si>
  <si>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</si>
  <si>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</si>
  <si>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</si>
  <si>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</si>
  <si>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</si>
  <si>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</si>
  <si>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</si>
  <si>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</si>
  <si>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</si>
  <si>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</si>
  <si>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</si>
  <si>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</si>
  <si>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</si>
  <si>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</si>
  <si>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</si>
  <si>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</si>
  <si>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</si>
  <si>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</si>
  <si>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</si>
  <si>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</si>
  <si>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</si>
  <si>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</si>
  <si>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</si>
  <si>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</si>
  <si>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</si>
  <si>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</si>
  <si>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</si>
  <si>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</si>
  <si>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</si>
  <si>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</si>
  <si>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</si>
  <si>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</si>
  <si>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</si>
  <si>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</si>
  <si>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</si>
  <si>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</si>
  <si>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</si>
  <si>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</si>
  <si>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</si>
  <si>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</si>
  <si>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</si>
  <si>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</si>
  <si>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</si>
  <si>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</si>
  <si>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</si>
  <si>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</si>
  <si>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</si>
  <si>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</si>
  <si>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</si>
  <si>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</si>
  <si>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</si>
  <si>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</si>
  <si>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</si>
  <si>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</si>
  <si>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</si>
  <si>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</si>
  <si>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</si>
  <si>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</si>
  <si>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</si>
  <si>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</si>
  <si>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</si>
  <si>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</si>
  <si>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</si>
  <si>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</si>
  <si>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</si>
  <si>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</si>
  <si>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</si>
  <si>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</si>
  <si>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</si>
  <si>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</si>
  <si>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</si>
  <si>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</si>
  <si>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</si>
  <si>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</si>
  <si>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</si>
  <si>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</si>
  <si>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</si>
  <si>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</si>
  <si>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</si>
  <si>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</si>
  <si>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</si>
  <si>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</si>
  <si>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</si>
  <si>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</si>
  <si>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</si>
  <si>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</si>
  <si>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</si>
  <si>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</si>
  <si>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</si>
  <si>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</si>
  <si>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</si>
  <si>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</si>
  <si>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</si>
  <si>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</si>
  <si>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</si>
  <si>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</si>
  <si>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</si>
  <si>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</si>
  <si>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</si>
  <si>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</si>
  <si>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</si>
  <si>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</si>
  <si>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</si>
  <si>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</si>
  <si>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</si>
  <si>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</si>
  <si>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</si>
  <si>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</si>
  <si>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</si>
  <si>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</si>
  <si>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</si>
  <si>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</si>
  <si>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</si>
  <si>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</si>
  <si>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</si>
  <si>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</si>
  <si>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</si>
  <si>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</si>
  <si>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</si>
  <si>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</si>
  <si>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</si>
  <si>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</si>
  <si>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</si>
  <si>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</si>
  <si>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</si>
  <si>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</si>
  <si>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</si>
  <si>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</si>
  <si>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</si>
  <si>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</si>
  <si>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</si>
  <si>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</si>
  <si>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</si>
  <si>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</si>
  <si>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</si>
  <si>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</si>
  <si>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</si>
  <si>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</si>
  <si>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</si>
  <si>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</si>
  <si>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</si>
  <si>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</si>
  <si>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</si>
  <si>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</si>
  <si>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</si>
  <si>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</si>
  <si>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</si>
  <si>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</si>
  <si>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</si>
  <si>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</si>
  <si>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</si>
  <si>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</si>
  <si>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</si>
  <si>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</si>
  <si>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</si>
  <si>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</si>
  <si>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</si>
  <si>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</si>
  <si>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</si>
  <si>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</si>
  <si>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</si>
  <si>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</si>
  <si>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</si>
  <si>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</si>
  <si>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</si>
  <si>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</si>
  <si>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</si>
  <si>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</si>
  <si>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</si>
  <si>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</si>
  <si>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</si>
  <si>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</si>
  <si>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</si>
  <si>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</si>
  <si>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</si>
  <si>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</si>
  <si>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</si>
  <si>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</si>
  <si>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</si>
  <si>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</si>
  <si>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</si>
  <si>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</si>
  <si>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</si>
  <si>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</si>
  <si>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</si>
  <si>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</si>
  <si>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</si>
  <si>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</si>
  <si>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</si>
  <si>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</si>
  <si>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</si>
  <si>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</si>
  <si>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</si>
  <si>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</si>
  <si>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</si>
  <si>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</si>
  <si>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</si>
  <si>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</si>
  <si>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</si>
  <si>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</si>
  <si>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</si>
  <si>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</si>
  <si>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</si>
  <si>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</si>
  <si>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</si>
  <si>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</si>
  <si>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</si>
  <si>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</si>
  <si>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</si>
  <si>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</si>
  <si>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</si>
  <si>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</si>
  <si>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</si>
  <si>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</si>
  <si>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</si>
  <si>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</si>
  <si>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</si>
  <si>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</si>
  <si>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</si>
  <si>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</si>
  <si>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</si>
  <si>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</si>
  <si>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</si>
  <si>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</si>
  <si>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</si>
  <si>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</si>
  <si>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</si>
  <si>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</si>
  <si>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</si>
  <si>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</si>
  <si>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</si>
  <si>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</si>
  <si>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</si>
  <si>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</si>
  <si>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</si>
  <si>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</si>
  <si>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</si>
  <si>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</si>
  <si>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</si>
  <si>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</si>
  <si>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</si>
  <si>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</si>
  <si>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</si>
  <si>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</si>
  <si>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</si>
  <si>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</si>
  <si>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</si>
  <si>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</si>
  <si>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</si>
  <si>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</si>
  <si>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</si>
  <si>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</si>
  <si>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</si>
  <si>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</si>
  <si>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</si>
  <si>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</si>
  <si>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</si>
  <si>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</si>
  <si>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</si>
  <si>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</si>
  <si>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</si>
  <si>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</si>
  <si>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</si>
  <si>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</si>
  <si>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</si>
  <si>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</si>
  <si>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</si>
  <si>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</si>
  <si>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</si>
  <si>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</si>
  <si>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</si>
  <si>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</si>
  <si>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</si>
  <si>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</si>
  <si>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</si>
  <si>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</si>
  <si>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</si>
  <si>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</si>
  <si>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</si>
  <si>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</si>
  <si>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</si>
  <si>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</si>
  <si>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</si>
  <si>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</si>
  <si>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</si>
  <si>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</si>
  <si>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</si>
  <si>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</si>
  <si>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</si>
  <si>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</si>
  <si>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</si>
  <si>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</si>
  <si>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</si>
  <si>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</si>
  <si>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</si>
  <si>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</si>
  <si>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</si>
  <si>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</si>
  <si>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</si>
  <si>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</si>
  <si>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</si>
  <si>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</si>
  <si>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</si>
  <si>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</si>
  <si>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</si>
  <si>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</si>
  <si>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</si>
  <si>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</si>
  <si>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</si>
  <si>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</si>
  <si>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</si>
  <si>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</si>
  <si>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</si>
  <si>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</si>
  <si>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</si>
  <si>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</si>
  <si>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</si>
  <si>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</si>
  <si>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</si>
  <si>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</si>
  <si>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</si>
  <si>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</si>
  <si>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</si>
  <si>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</si>
  <si>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</si>
  <si>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</si>
  <si>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</si>
  <si>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</si>
  <si>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</si>
  <si>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</si>
  <si>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</si>
  <si>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</si>
  <si>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</si>
  <si>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</si>
  <si>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</si>
  <si>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</si>
  <si>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</si>
  <si>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</si>
  <si>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</si>
  <si>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</si>
  <si>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</si>
  <si>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</si>
  <si>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</si>
  <si>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</si>
  <si>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</si>
  <si>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</si>
  <si>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</si>
  <si>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</si>
  <si>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</si>
  <si>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</si>
  <si>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</si>
  <si>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</si>
  <si>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</si>
  <si>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</si>
  <si>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</si>
  <si>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</si>
  <si>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</si>
  <si>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</si>
  <si>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</si>
  <si>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</si>
  <si>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</si>
  <si>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</si>
  <si>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</si>
  <si>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</si>
  <si>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</si>
  <si>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</si>
  <si>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</si>
  <si>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</si>
  <si>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</si>
  <si>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</si>
  <si>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</si>
  <si>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</si>
  <si>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</si>
  <si>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</si>
  <si>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</si>
  <si>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</si>
  <si>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</si>
  <si>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</si>
  <si>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</si>
  <si>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</si>
  <si>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</si>
  <si>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</si>
  <si>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</si>
  <si>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</si>
  <si>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</si>
  <si>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</si>
  <si>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</si>
  <si>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</si>
  <si>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</si>
  <si>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</si>
  <si>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</si>
  <si>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</si>
  <si>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</si>
  <si>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</si>
  <si>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</si>
  <si>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</si>
  <si>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</si>
  <si>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</si>
  <si>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</si>
  <si>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</si>
  <si>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</si>
  <si>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</si>
  <si>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</si>
  <si>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</si>
  <si>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</si>
  <si>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</si>
  <si>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</si>
  <si>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</si>
  <si>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</si>
  <si>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</si>
  <si>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</si>
  <si>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</si>
  <si>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</si>
  <si>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</si>
  <si>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</si>
  <si>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</si>
  <si>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</si>
  <si>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</si>
  <si>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</si>
  <si>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</si>
  <si>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</si>
  <si>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</si>
  <si>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</si>
  <si>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</si>
  <si>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</si>
  <si>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</si>
  <si>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</si>
  <si>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</si>
  <si>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</si>
  <si>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</si>
  <si>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</si>
  <si>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</si>
  <si>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</si>
  <si>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</si>
  <si>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</si>
  <si>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</si>
  <si>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</si>
  <si>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</si>
  <si>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</si>
  <si>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</si>
  <si>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</si>
  <si>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</si>
  <si>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</si>
  <si>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</si>
  <si>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</si>
  <si>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</si>
  <si>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</si>
  <si>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</si>
  <si>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</si>
  <si>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</si>
  <si>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</si>
  <si>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</si>
  <si>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</si>
  <si>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</si>
  <si>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</si>
  <si>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</si>
  <si>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</si>
  <si>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</si>
  <si>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</si>
  <si>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</si>
  <si>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</si>
  <si>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</si>
  <si>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</si>
  <si>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</si>
  <si>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</si>
  <si>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</si>
  <si>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</si>
  <si>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</si>
  <si>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</si>
  <si>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</si>
  <si>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</si>
  <si>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</si>
  <si>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</si>
  <si>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</si>
  <si>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</si>
  <si>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</si>
  <si>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</si>
  <si>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</si>
  <si>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</si>
  <si>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</si>
  <si>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</si>
  <si>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</si>
  <si>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</si>
  <si>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</si>
  <si>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</si>
  <si>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</si>
  <si>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</si>
  <si>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</si>
  <si>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</si>
  <si>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</si>
  <si>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</si>
  <si>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</si>
  <si>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</si>
  <si>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</si>
  <si>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</si>
  <si>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</si>
  <si>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</si>
  <si>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</si>
  <si>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</si>
  <si>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</si>
  <si>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</si>
  <si>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</si>
  <si>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</si>
  <si>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</si>
  <si>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</si>
  <si>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</si>
  <si>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</si>
  <si>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</si>
  <si>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</si>
  <si>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</si>
  <si>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</si>
  <si>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</si>
  <si>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</si>
  <si>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</si>
  <si>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</si>
  <si>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</si>
  <si>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</si>
  <si>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</si>
  <si>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</si>
  <si>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</si>
  <si>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</si>
  <si>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</si>
  <si>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</si>
  <si>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</si>
  <si>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</si>
  <si>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</si>
  <si>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</si>
  <si>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</si>
  <si>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</si>
  <si>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</si>
  <si>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</si>
  <si>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</si>
  <si>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</si>
  <si>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</si>
  <si>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</si>
  <si>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</si>
  <si>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</si>
  <si>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</si>
  <si>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</si>
  <si>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</si>
  <si>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</si>
  <si>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</si>
  <si>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</si>
  <si>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</si>
  <si>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</si>
  <si>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</si>
  <si>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</si>
  <si>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</si>
  <si>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</si>
  <si>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</si>
  <si>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</si>
  <si>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</si>
  <si>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</si>
  <si>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</si>
  <si>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</si>
  <si>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</si>
  <si>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</si>
  <si>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</si>
  <si>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</si>
  <si>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</si>
  <si>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</si>
  <si>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</si>
  <si>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</si>
  <si>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</si>
  <si>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</si>
  <si>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</si>
  <si>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</si>
  <si>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</si>
  <si>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</si>
  <si>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</si>
  <si>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</si>
  <si>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</si>
  <si>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</si>
  <si>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</si>
  <si>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</si>
  <si>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</si>
  <si>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</si>
  <si>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</si>
  <si>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</si>
  <si>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</si>
  <si>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</si>
  <si>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</si>
  <si>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</si>
  <si>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</si>
  <si>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</si>
  <si>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</si>
  <si>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</si>
  <si>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</si>
  <si>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</si>
  <si>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</si>
  <si>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</si>
  <si>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</si>
  <si>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</si>
  <si>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</si>
  <si>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</si>
  <si>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</si>
  <si>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</si>
  <si>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</si>
  <si>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</si>
  <si>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</si>
  <si>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</si>
  <si>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</si>
  <si>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</si>
  <si>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</si>
  <si>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</si>
  <si>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</si>
  <si>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</si>
  <si>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</si>
  <si>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</si>
  <si>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</si>
  <si>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</si>
  <si>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</si>
  <si>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</si>
  <si>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</si>
  <si>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</si>
  <si>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</si>
  <si>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</si>
  <si>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</si>
  <si>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</si>
  <si>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</si>
  <si>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</si>
  <si>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</si>
  <si>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</si>
  <si>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</si>
  <si>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</si>
  <si>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</si>
  <si>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</si>
  <si>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</si>
  <si>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</si>
  <si>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</si>
  <si>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</si>
  <si>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</si>
  <si>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</si>
  <si>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</si>
  <si>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</si>
  <si>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</si>
  <si>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</si>
  <si>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</si>
  <si>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</si>
  <si>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</si>
  <si>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</si>
  <si>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</si>
  <si>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</si>
  <si>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</si>
  <si>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</si>
  <si>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</si>
  <si>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</si>
  <si>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</si>
  <si>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</si>
  <si>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</si>
  <si>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</si>
  <si>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</si>
  <si>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</si>
  <si>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</si>
  <si>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</si>
  <si>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</si>
  <si>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</si>
  <si>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</si>
  <si>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</si>
  <si>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</si>
  <si>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</si>
  <si>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</si>
  <si>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</si>
  <si>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</si>
  <si>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</si>
  <si>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</si>
  <si>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</si>
  <si>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</si>
  <si>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</si>
  <si>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</si>
  <si>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</si>
  <si>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</si>
  <si>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</si>
  <si>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</si>
  <si>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</si>
  <si>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</si>
  <si>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</si>
  <si>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</si>
  <si>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</si>
  <si>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</si>
  <si>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</si>
  <si>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</si>
  <si>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</si>
  <si>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</si>
  <si>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</si>
  <si>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</si>
  <si>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</si>
  <si>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</si>
  <si>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</si>
  <si>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</si>
  <si>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</si>
  <si>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</si>
  <si>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</si>
  <si>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</si>
  <si>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</si>
  <si>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</si>
  <si>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</si>
  <si>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</si>
  <si>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</si>
  <si>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</si>
  <si>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</si>
  <si>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</si>
  <si>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</si>
  <si>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</si>
  <si>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</si>
  <si>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</si>
  <si>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</si>
  <si>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</si>
  <si>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</si>
  <si>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</si>
  <si>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</si>
  <si>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</si>
  <si>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</si>
  <si>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</si>
  <si>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</si>
  <si>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</si>
  <si>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</si>
  <si>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</si>
  <si>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</si>
  <si>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</si>
  <si>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</si>
  <si>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</si>
  <si>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</si>
  <si>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</si>
  <si>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</si>
  <si>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</si>
  <si>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</si>
  <si>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</si>
  <si>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</si>
  <si>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</si>
  <si>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</si>
  <si>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</si>
  <si>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</si>
  <si>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</si>
  <si>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</si>
  <si>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</si>
  <si>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</si>
  <si>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</si>
  <si>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</si>
  <si>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</si>
  <si>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</si>
  <si>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</si>
  <si>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</si>
  <si>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</si>
  <si>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</si>
  <si>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</si>
  <si>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</si>
  <si>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</si>
  <si>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</si>
  <si>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</si>
  <si>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</si>
  <si>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</si>
  <si>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</si>
  <si>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</si>
  <si>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</si>
  <si>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</si>
  <si>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</si>
  <si>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</si>
  <si>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</si>
  <si>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</si>
  <si>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</si>
  <si>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</si>
  <si>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</si>
  <si>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</si>
  <si>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</si>
  <si>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</si>
  <si>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</si>
  <si>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</si>
  <si>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</si>
  <si>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</si>
  <si>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</si>
  <si>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</si>
  <si>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</si>
  <si>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</si>
  <si>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</si>
  <si>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</si>
  <si>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</si>
  <si>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</si>
  <si>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</si>
  <si>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</si>
  <si>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</si>
  <si>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</si>
  <si>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</si>
  <si>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</si>
  <si>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</si>
  <si>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</si>
  <si>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</si>
  <si>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</si>
  <si>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</si>
  <si>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</si>
  <si>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</si>
  <si>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</si>
  <si>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</si>
  <si>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</si>
  <si>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</si>
  <si>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</si>
  <si>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</si>
  <si>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</si>
  <si>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</si>
  <si>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</si>
  <si>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</si>
  <si>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</si>
  <si>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</si>
  <si>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</si>
  <si>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</si>
  <si>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</si>
  <si>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</si>
  <si>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</si>
  <si>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</si>
  <si>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</si>
  <si>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</si>
  <si>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</si>
  <si>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</si>
  <si>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</si>
  <si>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</si>
  <si>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</si>
  <si>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</si>
  <si>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</si>
  <si>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</si>
  <si>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</si>
  <si>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</si>
  <si>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</si>
  <si>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</si>
  <si>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</si>
  <si>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</si>
  <si>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</si>
  <si>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</si>
  <si>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</si>
  <si>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</si>
  <si>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</si>
  <si>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</si>
  <si>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</si>
  <si>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</si>
  <si>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</si>
  <si>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</si>
  <si>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</si>
  <si>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</si>
  <si>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</si>
  <si>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</si>
  <si>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</si>
  <si>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</si>
  <si>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</si>
  <si>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</si>
  <si>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</si>
  <si>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</si>
  <si>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</si>
  <si>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</si>
  <si>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</si>
  <si>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</si>
  <si>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</si>
  <si>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</si>
  <si>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</si>
  <si>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</si>
  <si>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</si>
  <si>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</si>
  <si>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</si>
  <si>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</si>
  <si>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</si>
  <si>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</si>
  <si>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</si>
  <si>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</si>
  <si>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</si>
  <si>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</si>
  <si>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</si>
  <si>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</si>
  <si>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</si>
  <si>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</si>
  <si>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</si>
  <si>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</si>
  <si>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</si>
  <si>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</si>
  <si>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</si>
  <si>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</si>
  <si>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</si>
  <si>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</si>
  <si>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</si>
  <si>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</si>
  <si>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</si>
  <si>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</si>
  <si>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</si>
  <si>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</si>
  <si>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</si>
  <si>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</si>
  <si>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</si>
  <si>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</si>
  <si>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</si>
  <si>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</si>
  <si>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</si>
  <si>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</si>
  <si>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</si>
  <si>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</si>
  <si>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</si>
  <si>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</si>
  <si>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</si>
  <si>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</si>
  <si>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</si>
  <si>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</si>
  <si>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</si>
  <si>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</si>
  <si>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</si>
  <si>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</si>
  <si>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</si>
  <si>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</si>
  <si>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</si>
  <si>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</si>
  <si>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</si>
  <si>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</si>
  <si>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</si>
  <si>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</si>
  <si>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</si>
  <si>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</si>
  <si>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</si>
  <si>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</si>
  <si>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</si>
  <si>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</si>
  <si>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</si>
  <si>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</si>
  <si>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</si>
  <si>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</si>
  <si>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</si>
  <si>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</si>
  <si>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</si>
  <si>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</si>
  <si>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</si>
  <si>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</si>
  <si>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</si>
  <si>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</si>
  <si>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</si>
  <si>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</si>
  <si>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</si>
  <si>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</si>
  <si>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</si>
  <si>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</si>
  <si>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</si>
  <si>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</si>
  <si>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</si>
  <si>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</si>
  <si>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</si>
  <si>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</si>
  <si>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</si>
  <si>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</si>
  <si>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</si>
  <si>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</si>
  <si>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</si>
  <si>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</si>
  <si>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</si>
  <si>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</si>
  <si>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</si>
  <si>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</si>
  <si>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</si>
  <si>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</si>
  <si>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</si>
  <si>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</si>
  <si>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</si>
  <si>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</si>
  <si>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</si>
  <si>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</si>
  <si>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</si>
  <si>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</si>
  <si>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</si>
  <si>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</si>
  <si>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</si>
  <si>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</si>
  <si>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</si>
  <si>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</si>
  <si>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</si>
  <si>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</si>
  <si>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</si>
  <si>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</si>
  <si>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</si>
  <si>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</si>
  <si>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</si>
  <si>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</si>
  <si>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</si>
  <si>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</si>
  <si>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</si>
  <si>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</si>
  <si>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</si>
  <si>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</si>
  <si>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</si>
  <si>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</si>
  <si>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</si>
  <si>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</si>
  <si>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</si>
  <si>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</si>
  <si>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</si>
  <si>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</si>
  <si>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</si>
  <si>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</si>
  <si>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</si>
  <si>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</si>
  <si>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</si>
  <si>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</si>
  <si>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</si>
  <si>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</si>
  <si>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</si>
  <si>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</si>
  <si>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</si>
  <si>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</si>
  <si>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</si>
  <si>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</si>
  <si>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</si>
  <si>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</si>
  <si>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</si>
  <si>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</si>
  <si>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</si>
  <si>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</si>
  <si>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</si>
  <si>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</si>
  <si>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</si>
  <si>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</si>
  <si>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</si>
  <si>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</si>
  <si>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</si>
  <si>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</si>
  <si>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</si>
  <si>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</si>
  <si>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</si>
  <si>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</si>
  <si>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</si>
  <si>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</si>
  <si>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</si>
  <si>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</si>
  <si>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</si>
  <si>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</si>
  <si>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</si>
  <si>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</si>
  <si>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</si>
  <si>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</si>
  <si>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</si>
  <si>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</si>
  <si>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</si>
  <si>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</si>
  <si>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</si>
  <si>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</si>
  <si>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</si>
  <si>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</si>
  <si>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</si>
  <si>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</si>
  <si>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</si>
  <si>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</si>
  <si>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</si>
  <si>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</si>
  <si>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</si>
  <si>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</si>
  <si>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</si>
  <si>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</si>
  <si>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</si>
  <si>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</si>
  <si>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</si>
  <si>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</si>
  <si>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</si>
  <si>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</si>
  <si>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</si>
  <si>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</si>
  <si>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</si>
  <si>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</si>
  <si>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</si>
  <si>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</si>
  <si>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</si>
  <si>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</si>
  <si>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</si>
  <si>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</si>
  <si>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</si>
  <si>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</si>
  <si>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</si>
  <si>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</si>
  <si>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</si>
  <si>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</si>
  <si>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</si>
  <si>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</si>
  <si>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</si>
  <si>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</si>
  <si>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</si>
  <si>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</si>
  <si>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</si>
  <si>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</si>
  <si>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</si>
  <si>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</si>
  <si>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</si>
  <si>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</si>
  <si>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</si>
  <si>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</si>
  <si>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</si>
  <si>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</si>
  <si>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</si>
  <si>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</si>
  <si>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</si>
  <si>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</si>
  <si>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</si>
  <si>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</si>
  <si>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</si>
  <si>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</si>
  <si>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</si>
  <si>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</si>
  <si>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</si>
  <si>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</si>
  <si>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</si>
  <si>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</si>
  <si>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</si>
  <si>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</si>
  <si>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</si>
  <si>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</si>
  <si>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</si>
  <si>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</si>
  <si>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</si>
  <si>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</si>
  <si>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</si>
  <si>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</si>
  <si>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</si>
  <si>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</si>
  <si>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</si>
  <si>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</si>
  <si>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</si>
  <si>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</si>
  <si>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</si>
  <si>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</si>
  <si>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</si>
  <si>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</si>
  <si>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</si>
  <si>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</si>
  <si>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</si>
  <si>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</si>
  <si>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</si>
  <si>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</si>
  <si>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</si>
  <si>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</si>
  <si>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</si>
  <si>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</si>
  <si>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</si>
  <si>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</si>
  <si>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</si>
  <si>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</si>
  <si>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</si>
  <si>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</si>
  <si>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</si>
  <si>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</si>
  <si>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</si>
  <si>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</si>
  <si>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</si>
  <si>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</si>
  <si>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</si>
  <si>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</si>
  <si>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</si>
  <si>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</si>
  <si>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</si>
  <si>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</si>
  <si>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</si>
  <si>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</si>
  <si>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</si>
  <si>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</si>
  <si>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</si>
  <si>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</si>
  <si>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</si>
  <si>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</si>
  <si>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</si>
  <si>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</si>
  <si>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</si>
  <si>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</si>
  <si>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</si>
  <si>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</si>
  <si>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</si>
  <si>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</si>
  <si>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</si>
  <si>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</si>
  <si>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</si>
  <si>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</si>
  <si>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</si>
  <si>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</si>
  <si>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</si>
  <si>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</si>
  <si>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</si>
  <si>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</si>
  <si>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</si>
  <si>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</si>
  <si>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</si>
  <si>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</si>
  <si>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</si>
  <si>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</si>
  <si>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</si>
  <si>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</si>
  <si>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</si>
  <si>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</si>
  <si>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</si>
  <si>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</si>
  <si>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</si>
  <si>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</si>
  <si>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</si>
  <si>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</si>
  <si>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</si>
  <si>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</si>
  <si>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</si>
  <si>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</si>
  <si>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</si>
  <si>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</si>
  <si>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</si>
  <si>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</si>
  <si>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</si>
  <si>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</si>
  <si>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</si>
  <si>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</si>
  <si>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</si>
  <si>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</si>
  <si>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</si>
  <si>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</si>
  <si>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</si>
  <si>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</si>
  <si>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</si>
  <si>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</si>
  <si>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</si>
  <si>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</si>
  <si>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</si>
  <si>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</si>
  <si>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</si>
  <si>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</si>
  <si>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</si>
  <si>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</si>
  <si>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</si>
  <si>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</si>
  <si>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</si>
  <si>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</si>
  <si>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</si>
  <si>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</si>
  <si>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</si>
  <si>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</si>
  <si>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</si>
  <si>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</si>
  <si>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</si>
  <si>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</si>
  <si>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</si>
  <si>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</si>
  <si>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</si>
  <si>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</si>
  <si>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</si>
  <si>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</si>
  <si>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</si>
  <si>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</si>
  <si>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</si>
  <si>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</si>
  <si>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</si>
  <si>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</si>
  <si>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</si>
  <si>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</si>
  <si>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</si>
  <si>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</si>
  <si>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</si>
  <si>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</si>
  <si>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</si>
  <si>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</si>
  <si>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</si>
  <si>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</si>
  <si>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</si>
  <si>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</si>
  <si>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</si>
  <si>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</si>
  <si>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</si>
  <si>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</si>
  <si>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</si>
  <si>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</si>
  <si>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</si>
  <si>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</si>
  <si>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</si>
  <si>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</si>
  <si>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</si>
  <si>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</si>
  <si>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</si>
  <si>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</si>
  <si>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</si>
  <si>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</si>
  <si>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</si>
  <si>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</si>
  <si>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</si>
  <si>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</si>
  <si>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</si>
  <si>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</si>
  <si>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</si>
  <si>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</si>
  <si>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</si>
  <si>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</si>
  <si>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</si>
  <si>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</si>
  <si>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</si>
  <si>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</si>
  <si>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</si>
  <si>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</si>
  <si>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</si>
  <si>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</si>
  <si>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</si>
  <si>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</si>
  <si>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</si>
  <si>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</si>
  <si>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</si>
  <si>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</si>
  <si>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</si>
  <si>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</si>
  <si>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</si>
  <si>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</si>
  <si>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</si>
  <si>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</si>
  <si>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</si>
  <si>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</si>
  <si>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</si>
  <si>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</si>
  <si>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</si>
  <si>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</si>
  <si>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</si>
  <si>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</si>
  <si>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</si>
  <si>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</si>
  <si>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</si>
  <si>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</si>
  <si>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</si>
  <si>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</si>
  <si>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</si>
  <si>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</si>
  <si>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</si>
  <si>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</si>
  <si>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</si>
  <si>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</si>
  <si>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</si>
  <si>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</si>
  <si>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</si>
  <si>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</si>
  <si>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</si>
  <si>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</si>
  <si>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</si>
  <si>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</si>
  <si>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</si>
  <si>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</si>
  <si>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</si>
  <si>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</si>
  <si>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</si>
  <si>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</si>
  <si>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</si>
  <si>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</si>
  <si>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</si>
  <si>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</si>
  <si>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</si>
  <si>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</si>
  <si>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</si>
  <si>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</si>
  <si>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</si>
  <si>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</si>
  <si>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</si>
  <si>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</si>
  <si>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</si>
  <si>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</si>
  <si>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</si>
  <si>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</si>
  <si>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</si>
  <si>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</si>
  <si>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</si>
  <si>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</si>
  <si>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</si>
  <si>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</si>
  <si>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</si>
  <si>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</si>
  <si>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</si>
  <si>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</si>
  <si>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</si>
  <si>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</si>
  <si>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</si>
  <si>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</si>
  <si>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</si>
  <si>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</si>
  <si>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</si>
  <si>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</si>
  <si>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</si>
  <si>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</si>
  <si>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</si>
  <si>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</si>
  <si>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</si>
  <si>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</si>
  <si>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</si>
  <si>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</si>
  <si>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</si>
  <si>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</si>
  <si>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</si>
  <si>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</si>
  <si>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</si>
  <si>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</si>
  <si>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</si>
  <si>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</si>
  <si>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</si>
  <si>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</si>
  <si>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</si>
  <si>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</si>
  <si>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</si>
  <si>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</si>
  <si>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</si>
  <si>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</si>
  <si>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</si>
  <si>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</si>
  <si>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</si>
  <si>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</si>
  <si>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</si>
  <si>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</si>
  <si>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</si>
  <si>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</si>
  <si>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</si>
  <si>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</si>
  <si>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</si>
  <si>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</si>
  <si>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</si>
  <si>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</si>
  <si>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</si>
  <si>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</si>
  <si>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</si>
  <si>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</si>
  <si>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</si>
  <si>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</si>
  <si>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</si>
  <si>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</si>
  <si>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</si>
  <si>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</si>
  <si>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</si>
  <si>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</si>
  <si>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</si>
  <si>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</si>
  <si>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</si>
  <si>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</si>
  <si>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</si>
  <si>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</si>
  <si>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</si>
  <si>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</si>
  <si>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</si>
  <si>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</si>
  <si>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</si>
  <si>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</si>
  <si>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</si>
  <si>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</si>
  <si>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</si>
  <si>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</si>
  <si>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</si>
  <si>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</si>
  <si>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</si>
  <si>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</si>
  <si>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</si>
  <si>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</si>
  <si>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</si>
  <si>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</si>
  <si>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</si>
  <si>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</si>
  <si>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</si>
  <si>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</si>
  <si>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</si>
  <si>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</si>
  <si>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</si>
  <si>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</si>
  <si>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</si>
  <si>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</si>
  <si>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</si>
  <si>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</si>
  <si>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</si>
  <si>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</si>
  <si>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</si>
  <si>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</si>
  <si>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</si>
  <si>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</si>
  <si>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</si>
  <si>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</si>
  <si>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</si>
  <si>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</si>
  <si>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</si>
  <si>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</si>
  <si>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</si>
  <si>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</si>
  <si>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</si>
  <si>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</si>
  <si>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</si>
  <si>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</si>
  <si>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</si>
  <si>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</si>
  <si>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</si>
  <si>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</si>
  <si>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</si>
  <si>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</si>
  <si>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</si>
  <si>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</si>
  <si>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</si>
  <si>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</si>
  <si>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</si>
  <si>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</si>
  <si>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</si>
  <si>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</si>
  <si>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</si>
  <si>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</si>
  <si>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</si>
  <si>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</si>
  <si>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</si>
  <si>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</si>
  <si>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</si>
  <si>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</si>
  <si>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</si>
  <si>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</si>
  <si>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</si>
  <si>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</si>
  <si>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</si>
  <si>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</si>
  <si>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</si>
  <si>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</si>
  <si>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</si>
  <si>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</si>
  <si>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</si>
  <si>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</si>
  <si>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</si>
  <si>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</si>
  <si>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</si>
  <si>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</si>
  <si>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</si>
  <si>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</si>
  <si>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</si>
  <si>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</si>
  <si>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</si>
  <si>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</si>
  <si>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</si>
  <si>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</si>
  <si>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</si>
  <si>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</si>
  <si>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</si>
  <si>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</si>
  <si>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</si>
  <si>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</si>
  <si>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</si>
  <si>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</si>
  <si>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</si>
  <si>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</si>
  <si>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</si>
  <si>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</si>
  <si>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</si>
  <si>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</si>
  <si>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</si>
  <si>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</si>
  <si>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</si>
  <si>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</si>
  <si>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</si>
  <si>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</si>
  <si>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</si>
  <si>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</si>
  <si>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</si>
  <si>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</si>
  <si>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</si>
  <si>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</si>
  <si>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</si>
  <si>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</si>
  <si>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</si>
  <si>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</si>
  <si>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</si>
  <si>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</si>
  <si>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</si>
  <si>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</si>
  <si>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</si>
  <si>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</si>
  <si>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</si>
  <si>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</si>
  <si>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</si>
  <si>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</si>
  <si>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</si>
  <si>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</si>
  <si>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</si>
  <si>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</si>
  <si>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</si>
  <si>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</si>
  <si>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</si>
  <si>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</si>
  <si>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</si>
  <si>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</si>
  <si>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</si>
  <si>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</si>
  <si>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</si>
  <si>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</si>
  <si>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</si>
  <si>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</si>
  <si>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</si>
  <si>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</si>
  <si>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</si>
  <si>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</si>
  <si>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</si>
  <si>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</si>
  <si>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</si>
  <si>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</si>
  <si>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</si>
  <si>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</si>
  <si>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</si>
  <si>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</si>
  <si>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</si>
  <si>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</si>
  <si>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</si>
  <si>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</si>
  <si>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</si>
  <si>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</si>
  <si>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</si>
  <si>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</si>
  <si>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</si>
  <si>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</si>
  <si>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</si>
  <si>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</si>
  <si>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</si>
  <si>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</si>
  <si>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</si>
  <si>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</si>
  <si>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</si>
  <si>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</si>
  <si>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</si>
  <si>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</si>
  <si>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</si>
  <si>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</si>
  <si>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</si>
  <si>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</si>
  <si>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</si>
  <si>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</si>
  <si>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</si>
  <si>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</si>
  <si>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</si>
  <si>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</si>
  <si>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</si>
  <si>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</si>
  <si>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</si>
  <si>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</si>
  <si>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</si>
  <si>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</si>
  <si>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</si>
  <si>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</si>
  <si>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</si>
  <si>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</si>
  <si>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</si>
  <si>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</si>
  <si>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</si>
  <si>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</si>
  <si>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</si>
  <si>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</si>
  <si>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</si>
  <si>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</si>
  <si>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</si>
  <si>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</si>
  <si>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</si>
  <si>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</si>
  <si>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</si>
  <si>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</si>
  <si>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</si>
  <si>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</si>
  <si>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</si>
  <si>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</si>
  <si>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</si>
  <si>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</si>
  <si>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</si>
  <si>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</si>
  <si>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</si>
  <si>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</si>
  <si>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</si>
  <si>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</si>
  <si>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</si>
  <si>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</si>
  <si>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</si>
  <si>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</si>
  <si>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</si>
  <si>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</si>
  <si>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</si>
  <si>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</si>
  <si>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</si>
  <si>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</si>
  <si>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</si>
  <si>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</si>
  <si>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</si>
  <si>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</si>
  <si>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</si>
  <si>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</si>
  <si>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</si>
  <si>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</si>
  <si>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</si>
  <si>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</si>
  <si>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</si>
  <si>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</si>
  <si>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</si>
  <si>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</si>
  <si>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</si>
  <si>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</si>
  <si>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</si>
  <si>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</si>
  <si>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</si>
  <si>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</si>
  <si>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</si>
  <si>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</si>
  <si>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</si>
  <si>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</si>
  <si>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</si>
  <si>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</si>
  <si>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</si>
  <si>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</si>
  <si>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</si>
  <si>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</si>
  <si>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</si>
  <si>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</si>
  <si>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</si>
  <si>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</si>
  <si>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</si>
  <si>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</si>
  <si>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</si>
  <si>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</si>
  <si>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</si>
  <si>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</si>
  <si>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</si>
  <si>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</si>
  <si>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</si>
  <si>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</si>
  <si>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</si>
  <si>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</si>
  <si>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</si>
  <si>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</si>
  <si>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</si>
  <si>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</si>
  <si>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</si>
  <si>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</si>
  <si>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</si>
  <si>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</si>
  <si>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</si>
  <si>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</si>
  <si>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</si>
  <si>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</si>
  <si>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</si>
  <si>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</si>
  <si>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</si>
  <si>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</si>
  <si>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</si>
  <si>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</si>
  <si>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</si>
  <si>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</si>
  <si>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</si>
  <si>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</si>
  <si>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</si>
  <si>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</si>
  <si>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</si>
  <si>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</si>
  <si>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</si>
  <si>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</si>
  <si>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</si>
  <si>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</si>
  <si>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</si>
  <si>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</si>
  <si>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</si>
  <si>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</si>
  <si>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</si>
  <si>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</si>
  <si>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</si>
  <si>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</si>
  <si>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</si>
  <si>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</si>
  <si>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</si>
  <si>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</si>
  <si>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</si>
  <si>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</si>
  <si>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</si>
  <si>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</si>
  <si>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</si>
  <si>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</si>
  <si>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</si>
  <si>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</si>
  <si>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</si>
  <si>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</si>
  <si>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</si>
  <si>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</si>
  <si>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</si>
  <si>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</si>
  <si>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</si>
  <si>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</si>
  <si>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</si>
  <si>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</si>
  <si>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</si>
  <si>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</si>
  <si>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</si>
  <si>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</si>
  <si>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</si>
  <si>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</si>
  <si>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</si>
  <si>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</si>
  <si>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</si>
  <si>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</si>
  <si>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</si>
  <si>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</si>
  <si>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</si>
  <si>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</si>
  <si>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</si>
  <si>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</si>
  <si>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</si>
  <si>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</si>
  <si>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</si>
  <si>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</si>
  <si>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</si>
  <si>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</si>
  <si>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</si>
  <si>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</si>
  <si>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</si>
  <si>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</si>
  <si>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</si>
  <si>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</si>
  <si>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</si>
  <si>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</si>
  <si>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</si>
  <si>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</si>
  <si>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</si>
  <si>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</si>
  <si>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</si>
  <si>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</si>
  <si>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</si>
  <si>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</si>
  <si>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</si>
  <si>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</si>
  <si>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</si>
  <si>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</si>
  <si>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</si>
  <si>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</si>
  <si>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</si>
  <si>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</si>
  <si>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</si>
  <si>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</si>
  <si>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</si>
  <si>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</si>
  <si>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</si>
  <si>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</si>
  <si>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</si>
  <si>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</si>
  <si>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</si>
  <si>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</si>
  <si>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</si>
  <si>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</si>
  <si>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</si>
  <si>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</si>
  <si>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</si>
  <si>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</si>
  <si>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</si>
  <si>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</si>
  <si>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</si>
  <si>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</si>
  <si>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</si>
  <si>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</si>
  <si>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</si>
  <si>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</si>
  <si>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</si>
  <si>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</si>
  <si>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</si>
  <si>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</si>
  <si>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</si>
  <si>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</si>
  <si>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</si>
  <si>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</si>
  <si>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</si>
  <si>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</si>
  <si>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</si>
  <si>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</si>
  <si>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</si>
  <si>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</si>
  <si>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</si>
  <si>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</si>
  <si>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</si>
  <si>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</si>
  <si>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</si>
  <si>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</si>
  <si>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</si>
  <si>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</si>
  <si>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</si>
  <si>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</si>
  <si>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</si>
  <si>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</si>
  <si>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</si>
  <si>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</si>
  <si>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</si>
  <si>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</si>
  <si>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</si>
  <si>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</si>
  <si>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</si>
  <si>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</si>
  <si>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</si>
  <si>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</si>
  <si>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</si>
  <si>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</si>
  <si>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</si>
  <si>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</si>
  <si>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</si>
  <si>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</si>
  <si>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</si>
  <si>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</si>
  <si>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</si>
  <si>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</si>
  <si>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</si>
  <si>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</si>
  <si>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</si>
  <si>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</si>
  <si>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</si>
  <si>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</si>
  <si>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</si>
  <si>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</si>
  <si>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</si>
  <si>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</si>
  <si>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</si>
  <si>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</si>
  <si>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</si>
  <si>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</si>
  <si>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</si>
  <si>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</si>
  <si>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</si>
  <si>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</si>
  <si>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</si>
  <si>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</si>
  <si>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</si>
  <si>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</si>
  <si>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</si>
  <si>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</si>
  <si>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</si>
  <si>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</si>
  <si>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</si>
  <si>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</si>
  <si>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</si>
  <si>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</si>
  <si>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</si>
  <si>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</si>
  <si>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</si>
  <si>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</si>
  <si>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</si>
  <si>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</si>
  <si>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</si>
  <si>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</si>
  <si>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</si>
  <si>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</si>
  <si>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</si>
  <si>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</si>
  <si>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</si>
  <si>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</si>
  <si>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</si>
  <si>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</si>
  <si>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</si>
  <si>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</si>
  <si>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</si>
  <si>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</si>
  <si>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</si>
  <si>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</si>
  <si>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</si>
  <si>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</si>
  <si>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</si>
  <si>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</si>
  <si>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</si>
  <si>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</si>
  <si>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</si>
  <si>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</si>
  <si>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</si>
  <si>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</si>
  <si>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</si>
  <si>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</si>
  <si>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</si>
  <si>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</si>
  <si>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</si>
  <si>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</si>
  <si>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</si>
  <si>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</si>
  <si>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</si>
  <si>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</si>
  <si>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</si>
  <si>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</si>
  <si>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</si>
  <si>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</si>
  <si>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</si>
  <si>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</si>
  <si>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</si>
  <si>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</si>
  <si>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</si>
  <si>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</si>
  <si>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</si>
  <si>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</si>
  <si>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</si>
  <si>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</si>
  <si>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</si>
  <si>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</si>
  <si>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</si>
  <si>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</si>
  <si>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</si>
  <si>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</si>
  <si>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</si>
  <si>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</si>
  <si>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</si>
  <si>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</si>
  <si>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</si>
  <si>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</si>
  <si>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</si>
  <si>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</si>
  <si>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</si>
  <si>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</si>
  <si>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</si>
  <si>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</si>
  <si>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</si>
  <si>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</si>
  <si>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</si>
  <si>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</si>
  <si>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</si>
  <si>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</si>
  <si>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</si>
  <si>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</si>
  <si>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</si>
  <si>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</si>
  <si>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</si>
  <si>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</si>
  <si>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</si>
  <si>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</si>
  <si>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</si>
  <si>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</si>
  <si>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</si>
  <si>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</si>
  <si>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</si>
  <si>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</si>
  <si>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</si>
  <si>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</si>
  <si>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</si>
  <si>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</si>
  <si>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</si>
  <si>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</si>
  <si>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</si>
  <si>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</si>
  <si>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</si>
  <si>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</si>
  <si>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</si>
  <si>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</si>
  <si>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</si>
  <si>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</si>
  <si>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</si>
  <si>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</si>
  <si>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</si>
  <si>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</si>
  <si>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</si>
  <si>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</si>
  <si>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</si>
  <si>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</si>
  <si>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</si>
  <si>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</si>
  <si>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</si>
  <si>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</si>
  <si>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</si>
  <si>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</si>
  <si>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</si>
  <si>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</si>
  <si>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</si>
  <si>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</si>
  <si>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</si>
  <si>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</si>
  <si>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</si>
  <si>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</si>
  <si>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</si>
  <si>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</si>
  <si>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</si>
  <si>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</si>
  <si>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</si>
  <si>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</si>
  <si>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</si>
  <si>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</si>
  <si>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</si>
  <si>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</si>
  <si>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</si>
  <si>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</si>
  <si>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</si>
  <si>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</si>
  <si>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</si>
  <si>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</si>
  <si>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</si>
  <si>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</si>
  <si>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</si>
  <si>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</si>
  <si>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</si>
  <si>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</si>
  <si>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</si>
  <si>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</si>
  <si>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</si>
  <si>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</si>
  <si>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</si>
  <si>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</si>
  <si>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</si>
  <si>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</si>
  <si>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</si>
  <si>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</si>
  <si>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</si>
  <si>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</si>
  <si>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</si>
  <si>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</si>
  <si>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</si>
  <si>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</si>
  <si>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</si>
  <si>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</si>
  <si>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</si>
  <si>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</si>
  <si>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</si>
  <si>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</si>
  <si>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</si>
  <si>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</si>
  <si>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</si>
  <si>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</si>
  <si>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</si>
  <si>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</si>
  <si>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</si>
  <si>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</si>
  <si>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</si>
  <si>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</si>
  <si>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</si>
  <si>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</si>
  <si>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</si>
  <si>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</si>
  <si>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</si>
  <si>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</si>
  <si>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</si>
  <si>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</si>
  <si>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</si>
  <si>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</si>
  <si>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</si>
  <si>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</si>
  <si>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</si>
  <si>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</si>
  <si>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</si>
  <si>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</si>
  <si>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</si>
  <si>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</si>
  <si>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</si>
  <si>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</si>
  <si>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</si>
  <si>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</si>
  <si>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</si>
  <si>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</si>
  <si>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</si>
  <si>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</si>
  <si>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</si>
  <si>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</si>
  <si>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</si>
  <si>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</si>
  <si>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</si>
  <si>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</si>
  <si>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</si>
  <si>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</si>
  <si>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</si>
  <si>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</si>
  <si>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</si>
  <si>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</si>
  <si>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</si>
  <si>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</si>
  <si>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</si>
  <si>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</si>
  <si>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</si>
  <si>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</si>
  <si>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</si>
  <si>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</si>
  <si>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</si>
  <si>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</si>
  <si>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</si>
  <si>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</si>
  <si>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</si>
  <si>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</si>
  <si>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</si>
  <si>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</si>
  <si>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</si>
  <si>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</si>
  <si>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</si>
  <si>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</si>
  <si>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</si>
  <si>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</si>
  <si>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</si>
  <si>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</si>
  <si>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</si>
  <si>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</si>
  <si>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</si>
  <si>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</si>
  <si>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</si>
  <si>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</si>
  <si>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</si>
  <si>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</si>
  <si>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</si>
  <si>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</si>
  <si>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</si>
  <si>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</si>
  <si>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</si>
  <si>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</si>
  <si>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</si>
  <si>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</si>
  <si>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</si>
  <si>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</si>
  <si>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</si>
  <si>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</si>
  <si>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</si>
  <si>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</si>
  <si>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</si>
  <si>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</si>
  <si>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</si>
  <si>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</si>
  <si>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</si>
  <si>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</si>
  <si>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</si>
  <si>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</si>
  <si>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</si>
  <si>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</si>
  <si>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</si>
  <si>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</si>
  <si>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</si>
  <si>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</si>
  <si>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</si>
  <si>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</si>
  <si>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</si>
  <si>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</si>
  <si>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</si>
  <si>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</si>
  <si>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</si>
  <si>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</si>
  <si>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</si>
  <si>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</si>
  <si>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</si>
  <si>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</si>
  <si>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</si>
  <si>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</si>
  <si>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</si>
  <si>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</si>
  <si>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</si>
  <si>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</si>
  <si>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</si>
  <si>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</si>
  <si>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</si>
  <si>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</si>
  <si>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</si>
  <si>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</si>
  <si>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</si>
  <si>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</si>
  <si>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</si>
  <si>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</si>
  <si>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</si>
  <si>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</si>
  <si>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</si>
  <si>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</si>
  <si>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</si>
  <si>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</si>
  <si>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</si>
  <si>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</si>
  <si>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</si>
  <si>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</si>
  <si>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</si>
  <si>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</si>
  <si>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</si>
  <si>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</si>
  <si>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</si>
  <si>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</si>
  <si>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</si>
  <si>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</si>
  <si>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</si>
  <si>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</si>
  <si>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</si>
  <si>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</si>
  <si>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</si>
  <si>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</si>
  <si>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</si>
  <si>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</si>
  <si>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</si>
  <si>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</si>
  <si>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</si>
  <si>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</si>
  <si>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</si>
  <si>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</si>
  <si>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</si>
  <si>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</si>
  <si>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</si>
  <si>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</si>
  <si>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</si>
  <si>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</si>
  <si>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</si>
  <si>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</si>
  <si>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</si>
  <si>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</si>
  <si>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</si>
  <si>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</si>
  <si>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</si>
  <si>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</si>
  <si>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</si>
  <si>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</si>
  <si>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</si>
  <si>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</si>
  <si>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</si>
  <si>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</si>
  <si>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</si>
  <si>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</si>
  <si>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</si>
  <si>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</si>
  <si>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</si>
  <si>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</si>
  <si>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</si>
  <si>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</si>
  <si>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</si>
  <si>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</si>
  <si>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</si>
  <si>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</si>
  <si>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</si>
  <si>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</si>
  <si>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</si>
  <si>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</si>
  <si>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</si>
  <si>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</si>
  <si>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</si>
  <si>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</si>
  <si>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</si>
  <si>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</si>
  <si>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</si>
  <si>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</si>
  <si>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</si>
  <si>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</si>
  <si>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</si>
  <si>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</si>
  <si>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</si>
  <si>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</si>
  <si>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</si>
  <si>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</si>
  <si>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</si>
  <si>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</si>
  <si>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</si>
  <si>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</si>
  <si>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</si>
  <si>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</si>
  <si>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</si>
  <si>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</si>
  <si>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</si>
  <si>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</si>
  <si>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</si>
  <si>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</si>
  <si>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</si>
  <si>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</si>
  <si>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</si>
  <si>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</si>
  <si>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</si>
  <si>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</si>
  <si>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</si>
  <si>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</si>
  <si>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</si>
  <si>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</si>
  <si>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</si>
  <si>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</si>
  <si>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</si>
  <si>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</si>
  <si>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</si>
  <si>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</si>
  <si>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</si>
  <si>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</si>
  <si>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</si>
  <si>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</si>
  <si>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</si>
  <si>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</si>
  <si>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</si>
  <si>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</si>
  <si>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</si>
  <si>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</si>
  <si>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</si>
  <si>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</si>
  <si>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</si>
  <si>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</si>
  <si>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</si>
  <si>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</si>
  <si>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</si>
  <si>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</si>
  <si>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</si>
  <si>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</si>
  <si>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</si>
  <si>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</si>
  <si>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</si>
  <si>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</si>
  <si>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</si>
  <si>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</si>
  <si>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</si>
  <si>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</si>
  <si>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</si>
  <si>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</si>
  <si>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</si>
  <si>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</si>
  <si>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</si>
  <si>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</si>
  <si>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</si>
  <si>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</si>
  <si>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</si>
  <si>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</si>
  <si>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</si>
  <si>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</si>
  <si>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</si>
  <si>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</si>
  <si>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</si>
  <si>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</si>
  <si>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</si>
  <si>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</si>
  <si>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</si>
  <si>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</si>
  <si>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</si>
  <si>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</si>
  <si>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</si>
  <si>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</si>
  <si>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</si>
  <si>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</si>
  <si>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</si>
  <si>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</si>
  <si>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</si>
  <si>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</si>
  <si>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</si>
  <si>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</si>
  <si>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</si>
  <si>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</si>
  <si>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</si>
  <si>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</si>
  <si>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</si>
  <si>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</si>
  <si>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</si>
  <si>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</si>
  <si>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</si>
  <si>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</si>
  <si>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</si>
  <si>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</si>
  <si>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</si>
  <si>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</si>
  <si>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</si>
  <si>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</si>
  <si>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</si>
  <si>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</si>
  <si>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</si>
  <si>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</si>
  <si>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</si>
  <si>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</si>
  <si>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</si>
  <si>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</si>
  <si>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</si>
  <si>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</si>
  <si>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</si>
  <si>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</si>
  <si>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</si>
  <si>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</si>
  <si>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</si>
  <si>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</si>
  <si>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</si>
  <si>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</si>
  <si>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</si>
  <si>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</si>
  <si>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</si>
  <si>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</si>
  <si>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</si>
  <si>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</si>
  <si>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</si>
  <si>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</si>
  <si>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</si>
  <si>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</si>
  <si>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</si>
  <si>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</si>
  <si>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</si>
  <si>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</si>
  <si>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</si>
  <si>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</si>
  <si>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</si>
  <si>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</si>
  <si>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</si>
  <si>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</si>
  <si>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</si>
  <si>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</si>
  <si>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</si>
  <si>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</si>
  <si>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</si>
  <si>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</si>
  <si>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</si>
  <si>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</si>
  <si>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</si>
  <si>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</si>
  <si>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</si>
  <si>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</si>
  <si>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</si>
  <si>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</si>
  <si>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</si>
  <si>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</si>
  <si>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</si>
  <si>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</si>
  <si>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</si>
  <si>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</si>
  <si>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</si>
  <si>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</si>
  <si>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</si>
  <si>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</si>
  <si>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</si>
  <si>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</si>
  <si>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</si>
  <si>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</si>
  <si>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</si>
  <si>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</si>
  <si>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</si>
  <si>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</si>
  <si>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</si>
  <si>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</si>
  <si>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</si>
  <si>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</si>
  <si>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</si>
  <si>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</si>
  <si>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</si>
  <si>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</si>
  <si>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</si>
  <si>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</si>
  <si>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</si>
  <si>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</si>
  <si>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</si>
  <si>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</si>
  <si>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</si>
  <si>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</si>
  <si>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</si>
  <si>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</si>
  <si>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</si>
  <si>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</si>
  <si>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</si>
  <si>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</si>
  <si>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</si>
  <si>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</si>
  <si>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</si>
  <si>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</si>
  <si>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</si>
  <si>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</si>
  <si>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</si>
  <si>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</si>
  <si>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</si>
  <si>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</si>
  <si>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</si>
  <si>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</si>
  <si>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</si>
  <si>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</si>
  <si>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</si>
  <si>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</si>
  <si>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</si>
  <si>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</si>
  <si>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</si>
  <si>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</si>
  <si>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</si>
  <si>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</si>
  <si>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</si>
  <si>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</si>
  <si>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</si>
  <si>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</si>
  <si>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</si>
  <si>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</si>
  <si>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</si>
  <si>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</si>
  <si>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</si>
  <si>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</si>
  <si>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</si>
  <si>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</si>
  <si>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</si>
  <si>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</si>
  <si>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</si>
  <si>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</si>
  <si>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</si>
  <si>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</si>
  <si>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</si>
  <si>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</si>
  <si>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</si>
  <si>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</si>
  <si>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</si>
  <si>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</si>
  <si>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</si>
  <si>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</si>
  <si>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</si>
  <si>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</si>
  <si>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</si>
  <si>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</si>
  <si>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</si>
  <si>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</si>
  <si>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</si>
  <si>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</si>
  <si>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</si>
  <si>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</si>
  <si>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</si>
  <si>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</si>
  <si>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</si>
  <si>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</si>
  <si>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</si>
  <si>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</si>
  <si>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</si>
  <si>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</si>
  <si>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</si>
  <si>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</si>
  <si>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</si>
  <si>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</si>
  <si>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</si>
  <si>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</si>
  <si>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</si>
  <si>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</si>
  <si>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</si>
  <si>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</si>
  <si>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</si>
  <si>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</si>
  <si>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</si>
  <si>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</si>
  <si>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</si>
  <si>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</si>
  <si>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</si>
  <si>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</si>
  <si>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</si>
  <si>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</si>
  <si>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</si>
  <si>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</si>
  <si>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</si>
  <si>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</si>
  <si>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</si>
  <si>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</si>
  <si>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</si>
  <si>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</si>
  <si>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</si>
  <si>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</si>
  <si>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</si>
  <si>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</si>
  <si>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</si>
  <si>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</si>
  <si>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</si>
  <si>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</si>
  <si>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</si>
  <si>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</si>
  <si>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</si>
  <si>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</si>
  <si>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</si>
  <si>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</si>
  <si>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</si>
  <si>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</si>
  <si>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</si>
  <si>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</si>
  <si>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</si>
  <si>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</si>
  <si>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</si>
  <si>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</si>
  <si>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</si>
  <si>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</si>
  <si>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</si>
  <si>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</si>
  <si>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</si>
  <si>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</si>
  <si>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</si>
  <si>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</si>
  <si>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</si>
  <si>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</si>
  <si>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</si>
  <si>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</si>
  <si>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</si>
  <si>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</si>
  <si>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</si>
  <si>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</si>
  <si>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</si>
  <si>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</si>
  <si>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</si>
  <si>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</si>
  <si>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</si>
  <si>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</si>
  <si>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</si>
  <si>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</si>
  <si>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</si>
  <si>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</si>
  <si>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</si>
  <si>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</si>
  <si>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</si>
  <si>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</si>
  <si>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</si>
  <si>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</si>
  <si>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</si>
  <si>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</si>
  <si>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</si>
  <si>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</si>
  <si>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</si>
  <si>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</si>
  <si>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</si>
  <si>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</si>
  <si>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</si>
  <si>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</si>
  <si>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</si>
  <si>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</si>
  <si>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</si>
  <si>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</si>
  <si>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</si>
  <si>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</si>
  <si>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</si>
  <si>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</si>
  <si>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</si>
  <si>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</si>
  <si>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</si>
  <si>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</si>
  <si>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</si>
  <si>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</si>
  <si>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</si>
  <si>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</si>
  <si>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</si>
  <si>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</si>
  <si>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</si>
  <si>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</si>
  <si>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</si>
  <si>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</si>
  <si>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</si>
  <si>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</si>
  <si>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</si>
  <si>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</si>
  <si>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</si>
  <si>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</si>
  <si>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</si>
  <si>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</si>
  <si>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</si>
  <si>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</si>
  <si>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</si>
  <si>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</si>
  <si>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</si>
  <si>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</si>
  <si>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</si>
  <si>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</si>
  <si>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</si>
  <si>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</si>
  <si>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</si>
  <si>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</si>
  <si>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</si>
  <si>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</si>
  <si>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</si>
  <si>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</si>
  <si>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</si>
  <si>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</si>
  <si>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</si>
  <si>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</si>
  <si>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</si>
  <si>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</si>
  <si>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</si>
  <si>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</si>
  <si>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</si>
  <si>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</si>
  <si>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</si>
  <si>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</si>
  <si>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</si>
  <si>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</si>
  <si>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</si>
  <si>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</si>
  <si>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</si>
  <si>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</si>
  <si>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</si>
  <si>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</si>
  <si>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</si>
  <si>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</si>
  <si>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</si>
  <si>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</si>
  <si>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</si>
  <si>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</si>
  <si>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</si>
  <si>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</si>
  <si>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</si>
  <si>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</si>
  <si>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</si>
  <si>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</si>
  <si>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</si>
  <si>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</si>
  <si>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</si>
  <si>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</si>
  <si>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</si>
  <si>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</si>
  <si>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</si>
  <si>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</si>
  <si>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</si>
  <si>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</si>
  <si>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</si>
  <si>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</si>
  <si>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</si>
  <si>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</si>
  <si>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</si>
  <si>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</si>
  <si>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</si>
  <si>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</si>
  <si>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</si>
  <si>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</si>
  <si>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</si>
  <si>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</si>
  <si>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</si>
  <si>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</si>
  <si>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</si>
  <si>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</si>
  <si>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</si>
  <si>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</si>
  <si>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</si>
  <si>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</si>
  <si>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</si>
  <si>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</si>
  <si>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</si>
  <si>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</si>
  <si>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</si>
  <si>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</si>
  <si>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</si>
  <si>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</si>
  <si>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</si>
  <si>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</si>
  <si>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</si>
  <si>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</si>
  <si>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</si>
  <si>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</si>
  <si>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</si>
  <si>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</si>
  <si>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</si>
  <si>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</si>
  <si>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</si>
  <si>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</si>
  <si>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</si>
  <si>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</si>
  <si>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</si>
  <si>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</si>
  <si>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</si>
  <si>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</si>
  <si>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</si>
  <si>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</si>
  <si>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</si>
  <si>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</si>
  <si>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</si>
  <si>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</si>
  <si>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</si>
  <si>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</si>
  <si>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</si>
  <si>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</si>
  <si>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</si>
  <si>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</si>
  <si>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</si>
  <si>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</si>
  <si>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</si>
  <si>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</si>
  <si>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</si>
  <si>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</si>
  <si>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</si>
  <si>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</si>
  <si>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</si>
  <si>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</si>
  <si>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</si>
  <si>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</si>
  <si>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</si>
  <si>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</si>
  <si>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</si>
  <si>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</si>
  <si>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</si>
  <si>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</si>
  <si>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</si>
  <si>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</si>
  <si>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</si>
  <si>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</si>
  <si>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</si>
  <si>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</si>
  <si>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</si>
  <si>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</si>
  <si>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</si>
  <si>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</si>
  <si>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</si>
  <si>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</si>
  <si>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</si>
  <si>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</si>
  <si>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</si>
  <si>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</si>
  <si>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</si>
  <si>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</si>
  <si>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</si>
  <si>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</si>
  <si>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</si>
  <si>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</si>
  <si>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</si>
  <si>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</si>
  <si>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</si>
  <si>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</si>
  <si>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</si>
  <si>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</si>
  <si>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</si>
  <si>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</si>
  <si>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</si>
  <si>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</si>
  <si>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</si>
  <si>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</si>
  <si>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</si>
  <si>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</si>
  <si>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</si>
  <si>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</si>
  <si>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</si>
  <si>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</si>
  <si>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</si>
  <si>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</si>
  <si>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</si>
  <si>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</si>
  <si>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</si>
  <si>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</si>
  <si>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</si>
  <si>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</si>
  <si>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</si>
  <si>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</si>
  <si>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</si>
  <si>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</si>
  <si>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</si>
  <si>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</si>
  <si>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</si>
  <si>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</si>
  <si>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</si>
  <si>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</si>
  <si>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</si>
  <si>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</si>
  <si>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</si>
  <si>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</si>
  <si>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</si>
  <si>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</si>
  <si>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</si>
  <si>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</si>
  <si>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</si>
  <si>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</si>
  <si>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</si>
  <si>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</si>
  <si>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</si>
  <si>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</si>
  <si>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</si>
  <si>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</si>
  <si>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</si>
  <si>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</si>
  <si>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</si>
  <si>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</si>
  <si>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</si>
  <si>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</si>
  <si>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</si>
  <si>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</si>
  <si>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</si>
  <si>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</si>
  <si>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</si>
  <si>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</si>
  <si>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</si>
  <si>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</si>
  <si>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</si>
  <si>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</si>
  <si>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</si>
  <si>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</si>
  <si>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</si>
  <si>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</si>
  <si>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</si>
  <si>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</si>
  <si>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</si>
  <si>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</si>
  <si>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</si>
  <si>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</si>
  <si>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</si>
  <si>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</si>
  <si>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</si>
  <si>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</si>
  <si>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</si>
  <si>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</si>
  <si>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</si>
  <si>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</si>
  <si>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</si>
  <si>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</si>
  <si>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</si>
  <si>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</si>
  <si>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</si>
  <si>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</si>
  <si>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</si>
  <si>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</si>
  <si>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</si>
  <si>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</si>
  <si>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</si>
  <si>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</si>
  <si>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</si>
  <si>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</si>
  <si>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</si>
  <si>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</si>
  <si>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</si>
  <si>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</si>
  <si>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</si>
  <si>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</si>
  <si>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</si>
  <si>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</si>
  <si>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</si>
  <si>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</si>
  <si>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</si>
  <si>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</si>
  <si>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</si>
  <si>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</si>
  <si>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</si>
  <si>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</si>
  <si>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</si>
  <si>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</si>
  <si>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</si>
  <si>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</si>
  <si>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</si>
  <si>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</si>
  <si>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</si>
  <si>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</si>
  <si>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</si>
  <si>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</si>
  <si>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</si>
  <si>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</si>
  <si>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</si>
  <si>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</si>
  <si>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</si>
  <si>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</si>
  <si>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</si>
  <si>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</si>
  <si>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</si>
  <si>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</si>
  <si>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</si>
  <si>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</si>
  <si>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</si>
  <si>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</si>
  <si>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</si>
  <si>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</si>
  <si>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</si>
  <si>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</si>
  <si>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</si>
  <si>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</si>
  <si>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</si>
  <si>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</si>
  <si>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</si>
  <si>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</si>
  <si>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</si>
  <si>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</si>
  <si>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</si>
  <si>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</si>
  <si>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</si>
  <si>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</si>
  <si>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</si>
  <si>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</si>
  <si>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</si>
  <si>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</si>
  <si>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</si>
  <si>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</si>
  <si>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</si>
  <si>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</si>
  <si>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</si>
  <si>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</si>
  <si>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</si>
  <si>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</si>
  <si>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</si>
  <si>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</si>
  <si>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</si>
  <si>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</si>
  <si>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</si>
  <si>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</si>
  <si>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</si>
  <si>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</si>
  <si>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</si>
  <si>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</si>
  <si>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</si>
  <si>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</si>
  <si>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</si>
  <si>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</si>
  <si>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</si>
  <si>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</si>
  <si>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</si>
  <si>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</si>
  <si>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</si>
  <si>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</si>
  <si>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</si>
  <si>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</si>
  <si>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</si>
  <si>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</si>
  <si>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</si>
  <si>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</si>
  <si>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</si>
  <si>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</si>
  <si>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</si>
  <si>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</si>
  <si>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</si>
  <si>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</si>
  <si>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</si>
  <si>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</si>
  <si>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</si>
  <si>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</si>
  <si>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</si>
  <si>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</si>
  <si>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</si>
  <si>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</si>
  <si>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</si>
  <si>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</si>
  <si>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</si>
  <si>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</si>
  <si>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</si>
  <si>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</si>
  <si>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</si>
  <si>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</si>
  <si>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</si>
  <si>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</si>
  <si>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</si>
  <si>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</si>
  <si>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</si>
  <si>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</si>
  <si>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</si>
  <si>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</si>
  <si>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</si>
  <si>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</si>
  <si>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</si>
  <si>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</si>
  <si>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</si>
  <si>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</si>
  <si>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</si>
  <si>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</si>
  <si>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</si>
  <si>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</si>
  <si>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</si>
  <si>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</si>
  <si>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</si>
  <si>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</si>
  <si>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</si>
  <si>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</si>
  <si>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</si>
  <si>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</si>
  <si>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</si>
  <si>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</si>
  <si>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</si>
  <si>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</si>
  <si>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</si>
  <si>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</si>
  <si>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</si>
  <si>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</si>
  <si>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</si>
  <si>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</si>
  <si>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</si>
  <si>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</si>
  <si>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</si>
  <si>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</si>
  <si>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</si>
  <si>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</si>
  <si>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</si>
  <si>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</si>
  <si>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</si>
  <si>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</si>
  <si>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</si>
  <si>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</si>
  <si>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</si>
  <si>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</si>
  <si>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</si>
  <si>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</si>
  <si>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</si>
  <si>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</si>
  <si>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</si>
  <si>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</si>
  <si>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</si>
  <si>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</si>
  <si>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</si>
  <si>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</si>
  <si>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</si>
  <si>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</si>
  <si>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</si>
  <si>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</si>
  <si>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</si>
  <si>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</si>
  <si>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</si>
  <si>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</si>
  <si>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</si>
  <si>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</si>
  <si>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</si>
  <si>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</si>
  <si>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</si>
  <si>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</si>
  <si>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</si>
  <si>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</si>
  <si>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</si>
  <si>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</si>
  <si>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</si>
  <si>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</si>
  <si>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</si>
  <si>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</si>
  <si>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</si>
  <si>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</si>
  <si>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</si>
  <si>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</si>
  <si>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</si>
  <si>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</si>
  <si>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</si>
  <si>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</si>
  <si>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</si>
  <si>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</si>
  <si>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</si>
  <si>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</si>
  <si>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</si>
  <si>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</si>
  <si>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</si>
  <si>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</si>
  <si>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</si>
  <si>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</si>
  <si>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</si>
  <si>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</si>
  <si>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</si>
  <si>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</si>
  <si>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</si>
  <si>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</si>
  <si>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</si>
  <si>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</si>
  <si>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</si>
  <si>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</si>
  <si>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</si>
  <si>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</si>
  <si>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</si>
  <si>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</si>
  <si>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</si>
  <si>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</si>
  <si>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</si>
  <si>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</si>
  <si>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</si>
  <si>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</si>
  <si>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</si>
  <si>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</si>
  <si>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</si>
  <si>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</si>
  <si>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</si>
  <si>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</si>
  <si>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</si>
  <si>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</si>
  <si>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</si>
  <si>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</si>
  <si>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</si>
  <si>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</si>
  <si>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</si>
  <si>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</si>
  <si>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</si>
  <si>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</si>
  <si>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</si>
  <si>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</si>
  <si>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</si>
  <si>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</si>
  <si>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</si>
  <si>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</si>
  <si>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</si>
  <si>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</si>
  <si>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</si>
  <si>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</si>
  <si>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</si>
  <si>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</si>
  <si>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</si>
  <si>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</si>
  <si>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</si>
  <si>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</si>
  <si>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</si>
  <si>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</si>
  <si>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</si>
  <si>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</si>
  <si>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</si>
  <si>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</si>
  <si>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</si>
  <si>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</si>
  <si>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</si>
  <si>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</si>
  <si>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</si>
  <si>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</si>
  <si>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</si>
  <si>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</si>
  <si>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</si>
  <si>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</si>
  <si>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</si>
  <si>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</si>
  <si>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</si>
  <si>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</si>
  <si>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</si>
  <si>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</si>
  <si>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</si>
  <si>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</si>
  <si>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</si>
  <si>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</si>
  <si>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</si>
  <si>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</si>
  <si>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</si>
  <si>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</si>
  <si>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</si>
  <si>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</si>
  <si>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</si>
  <si>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</si>
  <si>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</si>
  <si>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</si>
  <si>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</si>
  <si>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</si>
  <si>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</si>
  <si>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</si>
  <si>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</si>
  <si>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</si>
  <si>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</si>
  <si>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</si>
  <si>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</si>
  <si>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</si>
  <si>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</si>
  <si>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</si>
  <si>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</si>
  <si>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</si>
  <si>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</si>
  <si>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</si>
  <si>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</si>
  <si>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</si>
  <si>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</si>
  <si>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</si>
  <si>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</si>
  <si>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</si>
  <si>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</si>
  <si>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</si>
  <si>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</si>
  <si>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</si>
  <si>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</si>
  <si>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</si>
  <si>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</si>
  <si>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</si>
  <si>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</si>
  <si>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</si>
  <si>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</si>
  <si>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</si>
  <si>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</si>
  <si>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</si>
  <si>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</si>
  <si>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</si>
  <si>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</si>
  <si>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</si>
  <si>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</si>
  <si>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</si>
  <si>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</si>
  <si>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</si>
  <si>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</si>
  <si>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</si>
  <si>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</si>
  <si>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</si>
  <si>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</si>
  <si>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</si>
  <si>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</si>
  <si>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</si>
  <si>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</si>
  <si>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</si>
  <si>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</si>
  <si>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</si>
  <si>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</si>
  <si>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</si>
  <si>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</si>
  <si>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</si>
  <si>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</si>
  <si>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</si>
  <si>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</si>
  <si>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</si>
  <si>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</si>
  <si>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</si>
  <si>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</si>
  <si>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</si>
  <si>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</si>
  <si>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</si>
  <si>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</si>
  <si>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</si>
  <si>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</si>
  <si>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</si>
  <si>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</si>
  <si>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</si>
  <si>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</si>
  <si>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</si>
  <si>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</si>
  <si>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</si>
  <si>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</si>
  <si>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</si>
  <si>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</si>
  <si>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</si>
  <si>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</si>
  <si>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</si>
  <si>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</si>
  <si>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</si>
  <si>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</si>
  <si>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</si>
  <si>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</si>
  <si>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</si>
  <si>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</si>
  <si>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</si>
  <si>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</si>
  <si>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</si>
  <si>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</si>
  <si>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</si>
  <si>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</si>
  <si>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</si>
  <si>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</si>
  <si>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</si>
  <si>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</si>
  <si>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</si>
  <si>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</si>
  <si>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</si>
  <si>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</si>
  <si>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</si>
  <si>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</si>
  <si>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</si>
  <si>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</si>
  <si>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</si>
  <si>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</si>
  <si>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</si>
  <si>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</si>
  <si>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</si>
  <si>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</si>
  <si>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</si>
  <si>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</si>
  <si>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</si>
  <si>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</si>
  <si>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</si>
  <si>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</si>
  <si>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</si>
  <si>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</si>
  <si>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</si>
  <si>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</si>
  <si>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</si>
  <si>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</si>
  <si>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</si>
  <si>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</si>
  <si>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</si>
  <si>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</si>
  <si>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</si>
  <si>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</si>
  <si>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</si>
  <si>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</si>
  <si>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</si>
  <si>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</si>
  <si>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</si>
  <si>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</si>
  <si>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</si>
  <si>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</si>
  <si>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</si>
  <si>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</si>
  <si>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</si>
  <si>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</si>
  <si>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</si>
  <si>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</si>
  <si>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</si>
  <si>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</si>
  <si>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</si>
  <si>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</si>
  <si>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</si>
  <si>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</si>
  <si>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</si>
  <si>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</si>
  <si>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</si>
  <si>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</si>
  <si>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</si>
  <si>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</si>
  <si>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</si>
  <si>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</si>
  <si>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</si>
  <si>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</si>
  <si>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</si>
  <si>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</si>
  <si>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</si>
  <si>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</si>
  <si>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</si>
  <si>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</si>
  <si>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</si>
  <si>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</si>
  <si>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</si>
  <si>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</si>
  <si>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</si>
  <si>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</si>
  <si>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</si>
  <si>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</si>
  <si>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</si>
  <si>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</si>
  <si>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</si>
  <si>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</si>
  <si>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</si>
  <si>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</si>
  <si>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</si>
  <si>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</si>
  <si>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</si>
  <si>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</si>
  <si>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</si>
  <si>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</si>
  <si>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</si>
  <si>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</si>
  <si>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</si>
  <si>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</si>
  <si>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</si>
  <si>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</si>
  <si>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</si>
  <si>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</si>
  <si>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</si>
  <si>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</si>
  <si>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</si>
  <si>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</si>
  <si>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</si>
  <si>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</si>
  <si>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</si>
  <si>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</si>
  <si>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</si>
  <si>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</si>
  <si>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</si>
  <si>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</si>
  <si>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</si>
  <si>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</si>
  <si>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</si>
  <si>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</si>
  <si>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</si>
  <si>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</si>
  <si>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</si>
  <si>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</si>
  <si>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</si>
  <si>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</si>
  <si>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</si>
  <si>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</si>
  <si>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</si>
  <si>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</si>
  <si>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</si>
  <si>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</si>
  <si>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</si>
  <si>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</si>
  <si>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</si>
  <si>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</si>
  <si>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</si>
  <si>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</si>
  <si>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</si>
  <si>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</si>
  <si>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</si>
  <si>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</si>
  <si>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</si>
  <si>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</si>
  <si>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</si>
  <si>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</si>
  <si>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</si>
  <si>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</si>
  <si>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</si>
  <si>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</si>
  <si>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</si>
  <si>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</si>
  <si>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</si>
  <si>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</si>
  <si>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</si>
  <si>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</si>
  <si>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</si>
  <si>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</si>
  <si>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</si>
  <si>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</si>
  <si>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</si>
  <si>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</si>
  <si>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</si>
  <si>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</si>
  <si>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</si>
  <si>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</si>
  <si>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</si>
  <si>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</si>
  <si>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</si>
  <si>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</si>
  <si>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</si>
  <si>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</si>
  <si>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</si>
  <si>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</si>
  <si>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</si>
  <si>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</si>
  <si>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</si>
  <si>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</si>
  <si>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</si>
  <si>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</si>
  <si>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</si>
  <si>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</si>
  <si>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</si>
  <si>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</si>
  <si>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</si>
  <si>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</si>
  <si>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</si>
  <si>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</si>
  <si>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</si>
  <si>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</si>
  <si>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</si>
  <si>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</si>
  <si>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</si>
  <si>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</si>
  <si>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</si>
  <si>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</si>
  <si>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</si>
  <si>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</si>
  <si>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</si>
  <si>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</si>
  <si>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</si>
  <si>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</si>
  <si>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</si>
  <si>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</si>
  <si>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</si>
  <si>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</si>
  <si>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</si>
  <si>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</si>
  <si>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</si>
  <si>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</si>
  <si>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</si>
  <si>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</si>
  <si>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</si>
  <si>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</si>
  <si>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</si>
  <si>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</si>
  <si>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</si>
  <si>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</si>
  <si>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</si>
  <si>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</si>
  <si>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</si>
  <si>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</si>
  <si>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</si>
  <si>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</si>
  <si>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</si>
  <si>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</si>
  <si>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</si>
  <si>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</si>
  <si>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</si>
  <si>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</si>
  <si>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</si>
  <si>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</si>
  <si>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</si>
  <si>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</si>
  <si>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</si>
  <si>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</si>
  <si>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</si>
  <si>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</si>
  <si>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</si>
  <si>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</si>
  <si>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</si>
  <si>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</si>
  <si>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</si>
  <si>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</si>
  <si>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</si>
  <si>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</si>
  <si>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</si>
  <si>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</si>
  <si>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</si>
  <si>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</si>
  <si>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</si>
  <si>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</si>
  <si>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</si>
  <si>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</si>
  <si>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</si>
  <si>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</si>
  <si>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</si>
  <si>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</si>
  <si>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</si>
  <si>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</si>
  <si>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</si>
  <si>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</si>
  <si>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</si>
  <si>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</si>
  <si>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</si>
  <si>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</si>
  <si>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</si>
  <si>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</si>
  <si>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</si>
  <si>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</si>
  <si>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</si>
  <si>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</si>
  <si>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</si>
  <si>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</si>
  <si>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</si>
  <si>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</si>
  <si>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</si>
  <si>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</si>
  <si>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</si>
  <si>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</si>
  <si>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</si>
  <si>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</si>
  <si>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</si>
  <si>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</si>
  <si>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</si>
  <si>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</si>
  <si>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</si>
  <si>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</si>
  <si>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</si>
  <si>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</si>
  <si>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</si>
  <si>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</si>
  <si>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</si>
  <si>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</si>
  <si>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</si>
  <si>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</si>
  <si>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</si>
  <si>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</si>
  <si>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</si>
  <si>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</si>
  <si>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</si>
  <si>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</si>
  <si>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</si>
  <si>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</si>
  <si>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</si>
  <si>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</si>
  <si>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</si>
  <si>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</si>
  <si>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</si>
  <si>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</si>
  <si>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</si>
  <si>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</si>
  <si>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</si>
  <si>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</si>
  <si>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</si>
  <si>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</si>
  <si>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</si>
  <si>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</si>
  <si>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</si>
  <si>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</si>
  <si>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</si>
  <si>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</si>
  <si>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</si>
  <si>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</si>
  <si>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</si>
  <si>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</si>
  <si>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</si>
  <si>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</si>
  <si>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</si>
  <si>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</si>
  <si>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</si>
  <si>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</si>
  <si>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</si>
  <si>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</si>
  <si>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</si>
  <si>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</si>
  <si>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</si>
  <si>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</si>
  <si>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</si>
  <si>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</si>
  <si>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</si>
  <si>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</si>
  <si>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</si>
  <si>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</si>
  <si>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</si>
  <si>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</si>
  <si>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</si>
  <si>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</si>
  <si>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</si>
  <si>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</si>
  <si>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</si>
  <si>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</si>
  <si>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</si>
  <si>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</si>
  <si>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</si>
  <si>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</si>
  <si>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</si>
  <si>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</si>
  <si>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</si>
  <si>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</si>
  <si>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</si>
  <si>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</si>
  <si>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</si>
  <si>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</si>
  <si>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</si>
  <si>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</si>
  <si>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</si>
  <si>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</si>
  <si>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</si>
  <si>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</si>
  <si>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</si>
  <si>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</si>
  <si>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</si>
  <si>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</si>
  <si>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</si>
  <si>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</si>
  <si>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</si>
  <si>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</si>
  <si>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</si>
  <si>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</si>
  <si>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</si>
  <si>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</si>
  <si>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</si>
  <si>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</si>
  <si>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</si>
  <si>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</si>
  <si>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</si>
  <si>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</si>
  <si>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</si>
  <si>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</si>
  <si>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</si>
  <si>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</si>
  <si>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</si>
  <si>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</si>
  <si>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</si>
  <si>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</si>
  <si>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</si>
  <si>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</si>
  <si>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</si>
  <si>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</si>
  <si>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</si>
  <si>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</si>
  <si>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</si>
  <si>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</si>
  <si>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</si>
  <si>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</si>
  <si>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</si>
  <si>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</si>
  <si>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</si>
  <si>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</si>
  <si>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</si>
  <si>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</si>
  <si>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</si>
  <si>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</si>
  <si>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</si>
  <si>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</si>
  <si>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</si>
  <si>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</si>
  <si>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</si>
  <si>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</si>
  <si>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</si>
  <si>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</si>
  <si>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</si>
  <si>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</si>
  <si>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</si>
  <si>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</si>
  <si>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</si>
  <si>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</si>
  <si>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</si>
  <si>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</si>
  <si>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</si>
  <si>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</si>
  <si>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</si>
  <si>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</si>
  <si>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</si>
  <si>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</si>
  <si>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</si>
  <si>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</si>
  <si>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</si>
  <si>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</si>
  <si>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</si>
  <si>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</si>
  <si>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</si>
  <si>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</si>
  <si>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</si>
  <si>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</si>
  <si>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</si>
  <si>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</si>
  <si>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</si>
  <si>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</si>
  <si>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</si>
  <si>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</si>
  <si>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</si>
  <si>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</si>
  <si>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</si>
  <si>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</si>
  <si>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</si>
  <si>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</si>
  <si>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</si>
  <si>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</si>
  <si>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</si>
  <si>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</si>
  <si>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</si>
  <si>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</si>
  <si>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</si>
  <si>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</si>
  <si>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</si>
  <si>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</si>
  <si>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</si>
  <si>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</si>
  <si>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</si>
  <si>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</si>
  <si>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</si>
  <si>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</si>
  <si>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</si>
  <si>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</si>
  <si>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</si>
  <si>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</si>
  <si>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</si>
  <si>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</si>
  <si>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</si>
  <si>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</si>
  <si>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</si>
  <si>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</si>
  <si>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</si>
  <si>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</si>
  <si>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</si>
  <si>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</si>
  <si>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</si>
  <si>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</si>
  <si>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</si>
  <si>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</si>
  <si>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</si>
  <si>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</si>
  <si>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</si>
  <si>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</si>
  <si>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</si>
  <si>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</si>
  <si>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</si>
  <si>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</si>
  <si>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</si>
  <si>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</si>
  <si>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</si>
  <si>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</si>
  <si>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</si>
  <si>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</si>
  <si>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</si>
  <si>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</si>
  <si>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</si>
  <si>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</si>
  <si>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</si>
  <si>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</si>
  <si>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</si>
  <si>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</si>
  <si>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</si>
  <si>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</si>
  <si>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</si>
  <si>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</si>
  <si>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</si>
  <si>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</si>
  <si>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</si>
  <si>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</si>
  <si>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</si>
  <si>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</si>
  <si>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</si>
  <si>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</si>
  <si>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</si>
  <si>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</si>
  <si>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</si>
  <si>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</si>
  <si>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</si>
  <si>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</si>
  <si>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</si>
  <si>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</si>
  <si>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</si>
  <si>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</si>
  <si>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</si>
  <si>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</si>
  <si>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</si>
  <si>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</si>
  <si>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</si>
  <si>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</si>
  <si>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</si>
  <si>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</si>
  <si>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</si>
  <si>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</si>
  <si>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</si>
  <si>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</si>
  <si>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</si>
  <si>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</si>
  <si>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</si>
  <si>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</si>
  <si>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</si>
  <si>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</si>
  <si>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</si>
  <si>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</si>
  <si>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</si>
  <si>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</si>
  <si>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</si>
  <si>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</si>
  <si>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</si>
  <si>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</si>
  <si>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</si>
  <si>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</si>
  <si>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</si>
  <si>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</si>
  <si>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</si>
  <si>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</si>
  <si>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</si>
  <si>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</si>
  <si>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</si>
  <si>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</si>
  <si>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</si>
  <si>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</si>
  <si>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</si>
  <si>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</si>
  <si>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</si>
  <si>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</si>
  <si>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</si>
  <si>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</si>
  <si>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</si>
  <si>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</si>
  <si>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</si>
  <si>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</si>
  <si>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</si>
  <si>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</si>
  <si>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</si>
  <si>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</si>
  <si>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</si>
  <si>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</si>
  <si>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</si>
  <si>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</si>
  <si>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</si>
  <si>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</si>
  <si>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</si>
  <si>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</si>
  <si>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</si>
  <si>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</si>
  <si>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</si>
  <si>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</si>
  <si>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</si>
  <si>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</si>
  <si>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</si>
  <si>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</si>
  <si>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</si>
  <si>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</si>
  <si>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</si>
  <si>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</si>
  <si>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</si>
  <si>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</si>
  <si>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</si>
  <si>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</si>
  <si>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</si>
  <si>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</si>
  <si>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</si>
  <si>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</si>
  <si>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</si>
  <si>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</si>
  <si>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</si>
  <si>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</si>
  <si>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</si>
  <si>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</si>
  <si>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</si>
  <si>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</si>
  <si>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</si>
  <si>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</si>
  <si>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</si>
  <si>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</si>
  <si>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</si>
  <si>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</si>
  <si>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</si>
  <si>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</si>
  <si>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</si>
  <si>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</si>
  <si>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</si>
  <si>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</si>
  <si>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</si>
  <si>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</si>
  <si>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</si>
  <si>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</si>
  <si>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</si>
  <si>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</si>
  <si>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</si>
  <si>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</si>
  <si>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</si>
  <si>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</si>
  <si>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</si>
  <si>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</si>
  <si>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</si>
  <si>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</si>
  <si>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</si>
  <si>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</si>
  <si>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</si>
  <si>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</si>
  <si>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</si>
  <si>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</si>
  <si>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</si>
  <si>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</si>
  <si>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</si>
  <si>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</si>
  <si>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</si>
  <si>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</si>
  <si>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</si>
  <si>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</si>
  <si>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</si>
  <si>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</si>
  <si>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</si>
  <si>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</si>
  <si>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</si>
  <si>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</si>
  <si>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</si>
  <si>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</si>
  <si>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</si>
  <si>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</si>
  <si>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</si>
  <si>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</si>
  <si>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</si>
  <si>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</si>
  <si>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</si>
  <si>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</si>
  <si>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</si>
  <si>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</si>
  <si>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</si>
  <si>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</si>
  <si>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</si>
  <si>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</si>
  <si>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</si>
  <si>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</si>
  <si>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</si>
  <si>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</si>
  <si>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</si>
  <si>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</si>
  <si>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</si>
  <si>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</si>
  <si>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</si>
  <si>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</si>
  <si>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</si>
  <si>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</si>
  <si>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</si>
  <si>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</si>
  <si>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</si>
  <si>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</si>
  <si>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</si>
  <si>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</si>
  <si>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</si>
  <si>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</si>
  <si>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</si>
  <si>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</si>
  <si>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</si>
  <si>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</si>
  <si>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</si>
  <si>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</si>
  <si>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</si>
  <si>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</si>
  <si>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</si>
  <si>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</si>
  <si>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</si>
  <si>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</si>
  <si>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</si>
  <si>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</si>
  <si>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</si>
  <si>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</si>
  <si>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</si>
  <si>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</si>
  <si>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</si>
  <si>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</si>
  <si>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</si>
  <si>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</si>
  <si>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</si>
  <si>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</si>
  <si>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</si>
  <si>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</si>
  <si>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</si>
  <si>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</si>
  <si>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</si>
  <si>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</si>
  <si>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</si>
  <si>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</si>
  <si>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</si>
  <si>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</si>
  <si>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</si>
  <si>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</si>
  <si>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</si>
  <si>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</si>
  <si>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</si>
  <si>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</si>
  <si>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</si>
  <si>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</si>
  <si>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</si>
  <si>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</si>
  <si>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</si>
  <si>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</si>
  <si>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</si>
  <si>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</si>
  <si>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</si>
  <si>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</si>
  <si>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</si>
  <si>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</si>
  <si>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</si>
  <si>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</si>
  <si>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</si>
  <si>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</si>
  <si>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</si>
  <si>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</si>
  <si>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</si>
  <si>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</si>
  <si>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</si>
  <si>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</si>
  <si>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</si>
  <si>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</si>
  <si>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</si>
  <si>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</si>
  <si>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</si>
  <si>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</si>
  <si>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</si>
  <si>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</si>
  <si>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</si>
  <si>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</si>
  <si>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</si>
  <si>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</si>
  <si>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</si>
  <si>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</si>
  <si>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</si>
  <si>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</si>
  <si>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</si>
  <si>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</si>
  <si>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</si>
  <si>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</si>
  <si>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</si>
  <si>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</si>
  <si>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</si>
  <si>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</si>
  <si>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</si>
  <si>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</si>
  <si>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</si>
  <si>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</si>
  <si>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</si>
  <si>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</si>
  <si>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</si>
  <si>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</si>
  <si>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</si>
  <si>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</si>
  <si>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</si>
  <si>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</si>
  <si>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</si>
  <si>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</si>
  <si>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</si>
  <si>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</si>
  <si>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</si>
  <si>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</si>
  <si>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</si>
  <si>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</si>
  <si>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</si>
  <si>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</si>
  <si>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</si>
  <si>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</si>
  <si>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</si>
  <si>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</si>
  <si>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</si>
  <si>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</si>
  <si>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</si>
  <si>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</si>
  <si>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</si>
  <si>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</si>
  <si>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</si>
  <si>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</si>
  <si>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</si>
  <si>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</si>
  <si>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</si>
  <si>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</si>
  <si>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</si>
  <si>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</si>
  <si>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</si>
  <si>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</si>
  <si>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</si>
  <si>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</si>
  <si>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</si>
  <si>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</si>
  <si>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</si>
  <si>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</si>
  <si>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</si>
  <si>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</si>
  <si>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</si>
  <si>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</si>
  <si>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</si>
  <si>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</si>
  <si>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</si>
  <si>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</si>
  <si>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</si>
  <si>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</si>
  <si>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</si>
  <si>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</si>
  <si>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</si>
  <si>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</si>
  <si>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</si>
  <si>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</si>
  <si>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</si>
  <si>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</si>
  <si>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</si>
  <si>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</si>
  <si>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</si>
  <si>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</si>
  <si>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</si>
  <si>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</si>
  <si>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</si>
  <si>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</si>
  <si>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</si>
  <si>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</si>
  <si>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</si>
  <si>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</si>
  <si>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</si>
  <si>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</si>
  <si>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</si>
  <si>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</si>
  <si>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</si>
  <si>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</si>
  <si>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</si>
  <si>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</si>
  <si>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</si>
  <si>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</si>
  <si>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</si>
  <si>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</si>
  <si>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</si>
  <si>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</si>
  <si>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</si>
  <si>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</si>
  <si>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</si>
  <si>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</si>
  <si>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</si>
  <si>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</si>
  <si>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</si>
  <si>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</si>
  <si>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</si>
  <si>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</si>
  <si>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</si>
  <si>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</si>
  <si>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</si>
  <si>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</si>
  <si>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</si>
  <si>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</si>
  <si>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</si>
  <si>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</si>
  <si>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</si>
  <si>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</si>
  <si>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</si>
  <si>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</si>
  <si>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</si>
  <si>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</si>
  <si>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</si>
  <si>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</si>
  <si>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</si>
  <si>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</si>
  <si>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</si>
  <si>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</si>
  <si>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</si>
  <si>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</si>
  <si>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</si>
  <si>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</si>
  <si>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</si>
  <si>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</si>
  <si>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</si>
  <si>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</si>
  <si>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</si>
  <si>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</si>
  <si>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</si>
  <si>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</si>
  <si>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</si>
  <si>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</si>
  <si>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</si>
  <si>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</si>
  <si>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</si>
  <si>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</si>
  <si>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</si>
  <si>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</si>
  <si>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</si>
  <si>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</si>
  <si>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</si>
  <si>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</si>
  <si>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</si>
  <si>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</si>
  <si>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</si>
  <si>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</si>
  <si>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</si>
  <si>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</si>
  <si>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</si>
  <si>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</si>
  <si>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</si>
  <si>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</si>
  <si>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</si>
  <si>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</si>
  <si>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</si>
  <si>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</si>
  <si>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</si>
  <si>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</si>
  <si>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</si>
  <si>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</si>
  <si>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</si>
  <si>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</si>
  <si>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</si>
  <si>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</si>
  <si>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</si>
  <si>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</si>
  <si>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</si>
  <si>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</si>
  <si>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</si>
  <si>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</si>
  <si>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</si>
  <si>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</si>
  <si>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</si>
  <si>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</si>
  <si>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</si>
  <si>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</si>
  <si>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</si>
  <si>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</si>
  <si>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</si>
  <si>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</si>
  <si>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</si>
  <si>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</si>
  <si>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</si>
  <si>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</si>
  <si>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</si>
  <si>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</si>
  <si>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</si>
  <si>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</si>
  <si>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</si>
  <si>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</si>
  <si>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</si>
  <si>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</si>
  <si>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</si>
  <si>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</si>
  <si>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</si>
  <si>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</si>
  <si>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</si>
  <si>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</si>
  <si>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</si>
  <si>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</si>
  <si>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</si>
  <si>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</si>
  <si>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</si>
  <si>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</si>
  <si>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</si>
  <si>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</si>
  <si>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</si>
  <si>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</si>
  <si>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</si>
  <si>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</si>
  <si>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</si>
  <si>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</si>
  <si>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</si>
  <si>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</si>
  <si>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</si>
  <si>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</si>
  <si>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</si>
  <si>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</si>
  <si>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</si>
  <si>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</si>
  <si>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</si>
  <si>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</si>
  <si>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</si>
  <si>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</si>
  <si>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</si>
  <si>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</si>
  <si>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</si>
  <si>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</si>
  <si>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</si>
  <si>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</si>
  <si>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</si>
  <si>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</si>
  <si>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</si>
  <si>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</si>
  <si>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</si>
  <si>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</si>
  <si>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</si>
  <si>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</si>
  <si>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</si>
  <si>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</si>
  <si>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</si>
  <si>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</si>
  <si>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</si>
  <si>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</si>
  <si>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</si>
  <si>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</si>
  <si>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</si>
  <si>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</si>
  <si>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</si>
  <si>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</si>
  <si>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</si>
  <si>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</si>
  <si>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</si>
  <si>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</si>
  <si>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</si>
  <si>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</si>
  <si>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</si>
  <si>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</si>
  <si>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</si>
  <si>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</si>
  <si>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</si>
  <si>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</si>
  <si>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</si>
  <si>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</si>
  <si>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</si>
  <si>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</si>
  <si>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</si>
  <si>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</si>
  <si>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</si>
  <si>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</si>
  <si>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</si>
  <si>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</si>
  <si>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</si>
  <si>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</si>
  <si>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</si>
  <si>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</si>
  <si>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</si>
  <si>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</si>
  <si>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</si>
  <si>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</si>
  <si>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</si>
  <si>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</si>
  <si>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</si>
  <si>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</si>
  <si>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</si>
  <si>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</si>
  <si>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</si>
  <si>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</si>
  <si>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</si>
  <si>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</si>
  <si>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</si>
  <si>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</si>
  <si>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</si>
  <si>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</si>
  <si>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</si>
  <si>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</si>
  <si>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</si>
  <si>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</si>
  <si>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</si>
  <si>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</si>
  <si>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</si>
  <si>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</si>
  <si>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</si>
  <si>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</si>
  <si>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</si>
  <si>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</si>
  <si>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</si>
  <si>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</si>
  <si>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</si>
  <si>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</si>
  <si>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</si>
  <si>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</si>
  <si>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</si>
  <si>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</si>
  <si>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</si>
  <si>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</si>
  <si>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</si>
  <si>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</si>
  <si>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</si>
  <si>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</si>
  <si>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</si>
  <si>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</si>
  <si>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</si>
  <si>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</si>
  <si>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</si>
  <si>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</si>
  <si>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</si>
  <si>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</si>
  <si>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</si>
  <si>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</si>
  <si>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</si>
  <si>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</si>
  <si>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</si>
  <si>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</si>
  <si>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</si>
  <si>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</si>
  <si>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</si>
  <si>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</si>
  <si>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</si>
  <si>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</si>
  <si>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</si>
  <si>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</si>
  <si>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</si>
  <si>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</si>
  <si>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</si>
  <si>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</si>
  <si>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</si>
  <si>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</si>
  <si>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</si>
  <si>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</si>
  <si>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</si>
  <si>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</si>
  <si>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</si>
  <si>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</si>
  <si>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</si>
  <si>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</si>
  <si>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</si>
  <si>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</si>
  <si>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</si>
  <si>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</si>
  <si>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</si>
  <si>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</si>
  <si>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</si>
  <si>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</si>
  <si>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</si>
  <si>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</si>
  <si>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</si>
  <si>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</si>
  <si>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</si>
  <si>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</si>
  <si>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</si>
  <si>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</si>
  <si>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</si>
  <si>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</si>
  <si>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</si>
  <si>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</si>
  <si>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</si>
  <si>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</si>
  <si>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</si>
  <si>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</si>
  <si>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</si>
  <si>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</si>
  <si>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</si>
  <si>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</si>
  <si>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</si>
  <si>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</si>
  <si>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</si>
  <si>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</si>
  <si>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</si>
  <si>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</si>
  <si>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</si>
  <si>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</si>
  <si>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</si>
  <si>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</si>
  <si>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</si>
  <si>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</si>
  <si>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</si>
  <si>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</si>
  <si>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</si>
  <si>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</si>
  <si>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</si>
  <si>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</si>
  <si>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</si>
  <si>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</si>
  <si>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</si>
  <si>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</si>
  <si>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</si>
  <si>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</si>
  <si>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</si>
  <si>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</si>
  <si>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</si>
  <si>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</si>
  <si>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</si>
  <si>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</si>
  <si>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</si>
  <si>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</si>
  <si>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</si>
  <si>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</si>
  <si>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</si>
  <si>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</si>
  <si>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</si>
  <si>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</si>
  <si>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</si>
  <si>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</si>
  <si>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</si>
  <si>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</si>
  <si>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</si>
  <si>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</si>
  <si>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</si>
  <si>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</si>
  <si>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</si>
  <si>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</si>
  <si>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</si>
  <si>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</si>
  <si>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</si>
  <si>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</si>
  <si>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</si>
  <si>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</si>
  <si>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</si>
  <si>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</si>
  <si>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</si>
  <si>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</si>
  <si>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</si>
  <si>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</si>
  <si>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</si>
  <si>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</si>
  <si>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</si>
  <si>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</si>
  <si>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</si>
  <si>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</si>
  <si>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</si>
  <si>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</si>
  <si>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</si>
  <si>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</si>
  <si>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</si>
  <si>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</si>
  <si>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</si>
  <si>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</si>
  <si>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</si>
  <si>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</si>
  <si>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</si>
  <si>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</si>
  <si>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</si>
  <si>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</si>
  <si>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</si>
  <si>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</si>
  <si>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</si>
  <si>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</si>
  <si>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</si>
  <si>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</si>
  <si>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</si>
  <si>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</si>
  <si>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</si>
  <si>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</si>
  <si>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</si>
  <si>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</si>
  <si>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</si>
  <si>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</si>
  <si>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</si>
  <si>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</si>
  <si>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</si>
  <si>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</si>
  <si>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</si>
  <si>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</si>
  <si>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</si>
  <si>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</si>
  <si>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</si>
  <si>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</si>
  <si>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</si>
  <si>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</si>
  <si>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</si>
  <si>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</si>
  <si>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</si>
  <si>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</si>
  <si>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</si>
  <si>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</si>
  <si>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</si>
  <si>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</si>
  <si>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</si>
  <si>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</si>
  <si>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</si>
  <si>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</si>
  <si>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</si>
  <si>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</si>
  <si>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</si>
  <si>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</si>
  <si>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</si>
  <si>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</si>
  <si>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</si>
  <si>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</si>
  <si>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</si>
  <si>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</si>
  <si>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</si>
  <si>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</si>
  <si>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</si>
  <si>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</si>
  <si>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</si>
  <si>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</si>
  <si>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</si>
  <si>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</si>
  <si>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</si>
  <si>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</si>
  <si>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</si>
  <si>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</si>
  <si>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</si>
  <si>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</si>
  <si>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</si>
  <si>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</si>
  <si>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</si>
  <si>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</si>
  <si>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</si>
  <si>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</si>
  <si>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</si>
  <si>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</si>
  <si>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</si>
  <si>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</si>
  <si>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</si>
  <si>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</si>
  <si>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</si>
  <si>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</si>
  <si>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</si>
  <si>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</si>
  <si>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</si>
  <si>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</si>
  <si>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</si>
  <si>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</si>
  <si>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</si>
  <si>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</si>
  <si>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</si>
  <si>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</si>
  <si>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</si>
  <si>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</si>
  <si>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</si>
  <si>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</si>
  <si>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</si>
  <si>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</si>
  <si>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</si>
  <si>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</si>
  <si>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</si>
  <si>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</si>
  <si>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</si>
  <si>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</si>
  <si>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</si>
  <si>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</si>
  <si>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</si>
  <si>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</si>
  <si>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</si>
  <si>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</si>
  <si>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</si>
  <si>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</si>
  <si>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</si>
  <si>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</si>
  <si>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</si>
  <si>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</si>
  <si>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</si>
  <si>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</si>
  <si>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</si>
  <si>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</si>
  <si>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</si>
  <si>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</si>
  <si>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</si>
  <si>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</si>
  <si>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</si>
  <si>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</si>
  <si>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</si>
  <si>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</si>
  <si>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</si>
  <si>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</si>
  <si>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</si>
  <si>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</si>
  <si>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</si>
  <si>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</si>
  <si>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</si>
  <si>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</si>
  <si>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</si>
  <si>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</si>
  <si>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</si>
  <si>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</si>
  <si>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</si>
  <si>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</si>
  <si>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</si>
  <si>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</si>
  <si>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</si>
  <si>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</si>
  <si>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</si>
  <si>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</si>
  <si>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</si>
  <si>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</si>
  <si>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</si>
  <si>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</si>
  <si>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</si>
  <si>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</si>
  <si>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</si>
  <si>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</si>
  <si>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</si>
  <si>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</si>
  <si>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</si>
  <si>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</si>
  <si>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</si>
  <si>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</si>
  <si>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</si>
  <si>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</si>
  <si>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</si>
  <si>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</si>
  <si>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</si>
  <si>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</si>
  <si>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</si>
  <si>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</si>
  <si>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</si>
  <si>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</si>
  <si>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</si>
  <si>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</si>
  <si>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</si>
  <si>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</si>
  <si>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</si>
  <si>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</si>
  <si>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</si>
  <si>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</si>
  <si>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</si>
  <si>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</si>
  <si>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</si>
  <si>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</si>
  <si>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</si>
  <si>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</si>
  <si>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</si>
  <si>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</si>
  <si>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</si>
  <si>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</si>
  <si>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</si>
  <si>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</si>
  <si>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</si>
  <si>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</si>
  <si>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</si>
  <si>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</si>
  <si>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</si>
  <si>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</si>
  <si>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</si>
  <si>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</si>
  <si>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</si>
  <si>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</si>
  <si>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</si>
  <si>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</si>
  <si>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</si>
  <si>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</si>
  <si>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</si>
  <si>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</si>
  <si>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</si>
  <si>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</si>
  <si>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</si>
  <si>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</si>
  <si>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</si>
  <si>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</si>
  <si>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</si>
  <si>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</si>
  <si>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</si>
  <si>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</si>
  <si>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</si>
  <si>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</si>
  <si>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</si>
  <si>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</si>
  <si>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</si>
  <si>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</si>
  <si>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</si>
  <si>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</si>
  <si>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</si>
  <si>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</si>
  <si>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</si>
  <si>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</si>
  <si>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</si>
  <si>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</si>
  <si>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</si>
  <si>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</si>
  <si>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</si>
  <si>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</si>
  <si>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</si>
  <si>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</si>
  <si>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</si>
  <si>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</si>
  <si>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</si>
  <si>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</si>
  <si>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</si>
  <si>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</si>
  <si>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</si>
  <si>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</si>
  <si>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</si>
  <si>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</si>
  <si>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</si>
  <si>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</si>
  <si>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</si>
  <si>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</si>
  <si>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</si>
  <si>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</si>
  <si>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</si>
  <si>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</si>
  <si>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</si>
  <si>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</si>
  <si>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</si>
  <si>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</si>
  <si>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</si>
  <si>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</si>
  <si>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</si>
  <si>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</si>
  <si>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</si>
  <si>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</si>
  <si>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</si>
  <si>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</si>
  <si>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</si>
  <si>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</si>
  <si>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</si>
  <si>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</si>
  <si>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</si>
  <si>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</si>
  <si>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</si>
  <si>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</si>
  <si>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</si>
  <si>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</si>
  <si>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</si>
  <si>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</si>
  <si>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</si>
  <si>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</si>
  <si>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</si>
  <si>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</si>
  <si>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</si>
  <si>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</si>
  <si>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</si>
  <si>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</si>
  <si>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</si>
  <si>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</si>
  <si>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</si>
  <si>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</si>
  <si>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</si>
  <si>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</si>
  <si>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</si>
  <si>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</si>
  <si>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</si>
  <si>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</si>
  <si>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</si>
  <si>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</si>
  <si>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</si>
  <si>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</si>
  <si>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</si>
  <si>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</si>
  <si>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</si>
  <si>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</si>
  <si>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</si>
  <si>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</si>
  <si>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</si>
  <si>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</si>
  <si>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</si>
  <si>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</si>
  <si>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</si>
  <si>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</si>
  <si>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</si>
  <si>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</si>
  <si>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</si>
  <si>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</si>
  <si>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</si>
  <si>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</si>
  <si>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</si>
  <si>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</si>
  <si>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</si>
  <si>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</si>
  <si>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</si>
  <si>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</si>
  <si>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</si>
  <si>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</si>
  <si>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</si>
  <si>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</si>
  <si>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</si>
  <si>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</si>
  <si>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</si>
  <si>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</si>
  <si>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</si>
  <si>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</si>
  <si>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</si>
  <si>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</si>
  <si>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</si>
  <si>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</si>
  <si>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</si>
  <si>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</si>
  <si>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</si>
  <si>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</si>
  <si>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</si>
  <si>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</si>
  <si>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</si>
  <si>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</si>
  <si>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</si>
  <si>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</si>
  <si>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</si>
  <si>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</si>
  <si>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</si>
  <si>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</si>
  <si>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</si>
  <si>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</si>
  <si>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</si>
  <si>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</si>
  <si>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</si>
  <si>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</si>
  <si>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</si>
  <si>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</si>
  <si>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</si>
  <si>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</si>
  <si>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</si>
  <si>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</si>
  <si>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</si>
  <si>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</si>
  <si>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</si>
  <si>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</si>
  <si>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</si>
  <si>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</si>
  <si>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</si>
  <si>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</si>
  <si>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</si>
  <si>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</si>
  <si>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</si>
  <si>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</si>
  <si>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</si>
  <si>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</si>
  <si>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</si>
  <si>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</si>
  <si>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</si>
  <si>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</si>
  <si>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</si>
  <si>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</si>
  <si>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</si>
  <si>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</si>
  <si>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</si>
  <si>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</si>
  <si>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</si>
  <si>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</si>
  <si>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</si>
  <si>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</si>
  <si>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</si>
  <si>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</si>
  <si>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</si>
  <si>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</si>
  <si>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</si>
  <si>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</si>
  <si>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</si>
  <si>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</si>
  <si>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</si>
  <si>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</si>
  <si>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</si>
  <si>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</si>
  <si>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</si>
  <si>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</si>
  <si>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</si>
  <si>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</si>
  <si>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</si>
  <si>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</si>
  <si>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</si>
  <si>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</si>
  <si>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</si>
  <si>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</si>
  <si>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</si>
  <si>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</si>
  <si>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</si>
  <si>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</si>
  <si>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</si>
  <si>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</si>
  <si>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</si>
  <si>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</si>
  <si>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</si>
  <si>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</si>
  <si>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</si>
  <si>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</si>
  <si>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</si>
  <si>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</si>
  <si>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</si>
  <si>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</si>
  <si>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</si>
  <si>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</si>
  <si>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</si>
  <si>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</si>
  <si>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</si>
  <si>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</si>
  <si>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</si>
  <si>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</si>
  <si>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</si>
  <si>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</si>
  <si>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</si>
  <si>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</si>
  <si>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</si>
  <si>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</si>
  <si>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</si>
  <si>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</si>
  <si>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</si>
  <si>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</si>
  <si>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</si>
  <si>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</si>
  <si>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</si>
  <si>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</si>
  <si>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</si>
  <si>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</si>
  <si>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</si>
  <si>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</si>
  <si>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</si>
  <si>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</si>
  <si>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</si>
  <si>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</si>
  <si>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</si>
  <si>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</si>
  <si>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</si>
  <si>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</si>
  <si>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</si>
  <si>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</si>
  <si>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</si>
  <si>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</si>
  <si>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</si>
  <si>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</si>
  <si>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</si>
  <si>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</si>
  <si>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</si>
  <si>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</si>
  <si>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</si>
  <si>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</si>
  <si>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</si>
  <si>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</si>
  <si>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</si>
  <si>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</si>
  <si>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</si>
  <si>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</si>
  <si>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</si>
  <si>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</si>
  <si>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</si>
  <si>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</si>
  <si>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</si>
  <si>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</si>
  <si>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</si>
  <si>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</si>
  <si>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</si>
  <si>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</si>
  <si>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</si>
  <si>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</si>
  <si>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</si>
  <si>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</si>
  <si>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</si>
  <si>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</si>
  <si>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</si>
  <si>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</si>
  <si>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</si>
  <si>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</si>
  <si>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</si>
  <si>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</si>
  <si>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</si>
  <si>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</si>
  <si>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</si>
  <si>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</si>
  <si>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</si>
  <si>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</si>
  <si>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</si>
  <si>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</si>
  <si>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</si>
  <si>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</si>
  <si>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</si>
  <si>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</si>
  <si>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</si>
  <si>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</si>
  <si>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</si>
  <si>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</si>
  <si>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</si>
  <si>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</si>
  <si>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</si>
  <si>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</si>
  <si>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</si>
  <si>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</si>
  <si>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</si>
  <si>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</si>
  <si>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</si>
  <si>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</si>
  <si>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</si>
  <si>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</si>
  <si>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</si>
  <si>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</si>
  <si>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</si>
  <si>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</si>
  <si>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</si>
  <si>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</si>
  <si>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</si>
  <si>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</si>
  <si>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</si>
  <si>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</si>
  <si>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</si>
  <si>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</si>
  <si>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</si>
  <si>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</si>
  <si>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</si>
  <si>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</si>
  <si>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</si>
  <si>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</si>
  <si>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</si>
  <si>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</si>
  <si>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</si>
  <si>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</si>
  <si>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</si>
  <si>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</si>
  <si>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</si>
  <si>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</si>
  <si>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</si>
  <si>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</si>
  <si>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</si>
  <si>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</si>
  <si>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</si>
  <si>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</si>
  <si>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</si>
  <si>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</si>
  <si>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</si>
  <si>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</si>
  <si>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</si>
  <si>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</si>
  <si>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</si>
  <si>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</si>
  <si>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</si>
  <si>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</si>
  <si>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</si>
  <si>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</si>
  <si>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</si>
  <si>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</si>
  <si>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</si>
  <si>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</si>
  <si>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</si>
  <si>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</si>
  <si>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</si>
  <si>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</si>
  <si>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</si>
  <si>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</si>
  <si>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</si>
  <si>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</si>
  <si>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</si>
  <si>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</si>
  <si>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</si>
  <si>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</si>
  <si>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</si>
  <si>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</si>
  <si>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</si>
  <si>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</si>
  <si>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</si>
  <si>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</si>
  <si>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</si>
  <si>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</si>
  <si>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</si>
  <si>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</si>
  <si>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</si>
  <si>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</si>
  <si>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</si>
  <si>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</si>
  <si>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</si>
  <si>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</si>
  <si>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</si>
  <si>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</si>
  <si>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</si>
  <si>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</si>
  <si>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</si>
  <si>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</si>
  <si>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</si>
  <si>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</si>
  <si>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</si>
  <si>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</si>
  <si>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</si>
  <si>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</si>
  <si>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</si>
  <si>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</si>
  <si>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</si>
  <si>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</si>
  <si>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</si>
  <si>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</si>
  <si>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</si>
  <si>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</si>
  <si>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</si>
  <si>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</si>
  <si>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</si>
  <si>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</si>
  <si>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</si>
  <si>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</si>
  <si>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</si>
  <si>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</si>
  <si>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</si>
  <si>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</si>
  <si>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</si>
  <si>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</si>
  <si>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</si>
  <si>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</si>
  <si>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</si>
  <si>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</si>
  <si>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</si>
  <si>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</si>
  <si>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</si>
  <si>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</si>
  <si>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</si>
  <si>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</si>
  <si>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</si>
  <si>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</si>
  <si>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</si>
  <si>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</si>
  <si>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</si>
  <si>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</si>
  <si>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</si>
  <si>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</si>
  <si>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</si>
  <si>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</si>
  <si>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</si>
  <si>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</si>
  <si>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</si>
  <si>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</si>
  <si>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</si>
  <si>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</si>
  <si>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</si>
  <si>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</si>
  <si>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</si>
  <si>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</si>
  <si>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</si>
  <si>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</si>
  <si>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</si>
  <si>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</si>
  <si>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</si>
  <si>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</si>
  <si>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</si>
  <si>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</si>
  <si>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</si>
  <si>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</si>
  <si>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</si>
  <si>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</si>
  <si>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</si>
  <si>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</si>
  <si>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</si>
  <si>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</si>
  <si>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</si>
  <si>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</si>
  <si>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</si>
  <si>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</si>
  <si>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</si>
  <si>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</si>
  <si>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</si>
  <si>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</si>
  <si>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</si>
  <si>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</si>
  <si>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</si>
  <si>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</si>
  <si>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</si>
  <si>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</si>
  <si>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</si>
  <si>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</si>
  <si>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</si>
  <si>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</si>
  <si>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</si>
  <si>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</si>
  <si>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</si>
  <si>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</si>
  <si>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</si>
  <si>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</si>
  <si>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</si>
  <si>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</si>
  <si>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</si>
  <si>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</si>
  <si>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</si>
  <si>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</si>
  <si>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</si>
  <si>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</si>
  <si>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</si>
  <si>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</si>
  <si>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</si>
  <si>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</si>
  <si>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</si>
  <si>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</si>
  <si>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</si>
  <si>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</si>
  <si>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</si>
  <si>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</si>
  <si>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</si>
  <si>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</si>
  <si>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</si>
  <si>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</si>
  <si>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</si>
  <si>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</si>
  <si>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</si>
  <si>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</si>
  <si>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</si>
  <si>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</si>
  <si>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</si>
  <si>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</si>
  <si>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</si>
  <si>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</si>
  <si>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</si>
  <si>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</si>
  <si>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</si>
  <si>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</si>
  <si>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</si>
  <si>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</si>
  <si>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</si>
  <si>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</si>
  <si>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</si>
  <si>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</si>
  <si>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</si>
  <si>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</si>
  <si>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</si>
  <si>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</si>
  <si>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</si>
  <si>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</si>
  <si>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</si>
  <si>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</si>
  <si>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</si>
  <si>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</si>
  <si>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</si>
  <si>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</si>
  <si>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</si>
  <si>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</si>
  <si>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</si>
  <si>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</si>
  <si>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</si>
  <si>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</si>
  <si>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</si>
  <si>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</si>
  <si>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</si>
  <si>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</si>
  <si>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</si>
  <si>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</si>
  <si>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</si>
  <si>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</si>
  <si>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</si>
  <si>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</si>
  <si>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</si>
  <si>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</si>
  <si>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</si>
  <si>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</si>
  <si>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</si>
  <si>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</si>
  <si>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</si>
  <si>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</si>
  <si>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</si>
  <si>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</si>
  <si>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</si>
  <si>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</si>
  <si>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</si>
  <si>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</si>
  <si>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</si>
  <si>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</si>
  <si>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</si>
  <si>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</si>
  <si>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</si>
  <si>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</si>
  <si>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</si>
  <si>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</si>
  <si>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</si>
  <si>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</si>
  <si>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</si>
  <si>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</si>
  <si>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</si>
  <si>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</si>
  <si>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</si>
  <si>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</si>
  <si>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</si>
  <si>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</si>
  <si>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</si>
  <si>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</si>
  <si>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</si>
  <si>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</si>
  <si>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</si>
  <si>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</si>
  <si>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</si>
  <si>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</si>
  <si>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</si>
  <si>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</si>
  <si>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</si>
  <si>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</si>
  <si>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</si>
  <si>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</si>
  <si>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</si>
  <si>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</si>
  <si>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</si>
  <si>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</si>
  <si>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</si>
  <si>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</si>
  <si>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</si>
  <si>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</si>
  <si>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</si>
  <si>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</si>
  <si>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</si>
  <si>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</si>
  <si>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</si>
  <si>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</si>
  <si>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</si>
  <si>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</si>
  <si>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</si>
  <si>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</si>
  <si>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</si>
  <si>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</si>
  <si>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</si>
  <si>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</si>
  <si>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</si>
  <si>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</si>
  <si>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</si>
  <si>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</si>
  <si>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</si>
  <si>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</si>
  <si>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</si>
  <si>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</si>
  <si>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</si>
  <si>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</si>
  <si>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</si>
  <si>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</si>
  <si>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</si>
  <si>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</si>
  <si>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</si>
  <si>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</si>
  <si>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</si>
  <si>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</si>
  <si>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</si>
  <si>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</si>
  <si>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</si>
  <si>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</si>
  <si>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</si>
  <si>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</si>
  <si>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</si>
  <si>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</si>
  <si>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</si>
  <si>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</si>
  <si>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</si>
  <si>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</si>
  <si>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</si>
  <si>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</si>
  <si>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</si>
  <si>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</si>
  <si>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</si>
  <si>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</si>
  <si>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</si>
  <si>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</si>
  <si>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</si>
  <si>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</si>
  <si>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</si>
  <si>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</si>
  <si>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</si>
  <si>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</si>
  <si>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</si>
  <si>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</si>
  <si>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</si>
  <si>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</si>
  <si>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</si>
  <si>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</si>
  <si>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</si>
  <si>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</si>
  <si>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</si>
  <si>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</si>
  <si>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</si>
  <si>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</si>
  <si>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</si>
  <si>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</si>
  <si>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</si>
  <si>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</si>
  <si>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</si>
  <si>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</si>
  <si>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</si>
  <si>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</si>
  <si>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</si>
  <si>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</si>
  <si>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</si>
  <si>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</si>
  <si>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</si>
  <si>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</si>
  <si>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</si>
  <si>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</si>
  <si>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</si>
  <si>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</si>
  <si>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</si>
  <si>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</si>
  <si>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</si>
  <si>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</si>
  <si>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</si>
  <si>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</si>
  <si>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</si>
  <si>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</si>
  <si>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</si>
  <si>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</si>
  <si>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</si>
  <si>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</si>
  <si>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</si>
  <si>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</si>
  <si>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</si>
  <si>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</si>
  <si>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</si>
  <si>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</si>
  <si>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</si>
  <si>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</si>
  <si>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</si>
  <si>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</si>
  <si>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</si>
  <si>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</si>
  <si>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</si>
  <si>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</si>
  <si>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</si>
  <si>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</si>
  <si>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</si>
  <si>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</si>
  <si>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</si>
  <si>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</si>
  <si>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</si>
  <si>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</si>
  <si>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</si>
  <si>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</si>
  <si>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</si>
  <si>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</si>
  <si>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</si>
  <si>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</si>
  <si>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</si>
  <si>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</si>
  <si>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</si>
  <si>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</si>
  <si>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</si>
  <si>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</si>
  <si>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</si>
  <si>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</si>
  <si>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</si>
  <si>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</si>
  <si>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</si>
  <si>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</si>
  <si>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</si>
  <si>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</si>
  <si>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</si>
  <si>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</si>
  <si>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</si>
  <si>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</si>
  <si>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</si>
  <si>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</si>
  <si>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</si>
  <si>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</si>
  <si>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</si>
  <si>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</si>
  <si>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</si>
  <si>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</si>
  <si>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</si>
  <si>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</si>
  <si>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</si>
  <si>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</si>
  <si>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</si>
  <si>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</si>
  <si>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</si>
  <si>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</si>
  <si>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</si>
  <si>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</si>
  <si>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</si>
  <si>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</si>
  <si>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</si>
  <si>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</si>
  <si>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</si>
  <si>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</si>
  <si>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</si>
  <si>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</si>
  <si>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</si>
  <si>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</si>
  <si>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</si>
  <si>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</si>
  <si>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</si>
  <si>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</si>
  <si>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</si>
  <si>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</si>
  <si>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</si>
  <si>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</si>
  <si>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</si>
  <si>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</si>
  <si>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</si>
  <si>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</si>
  <si>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</si>
  <si>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</si>
  <si>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</si>
  <si>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</si>
  <si>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</si>
  <si>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</si>
  <si>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</si>
  <si>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</si>
  <si>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</si>
  <si>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</si>
  <si>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</si>
  <si>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</si>
  <si>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</si>
  <si>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</si>
  <si>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</si>
  <si>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</si>
  <si>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</si>
  <si>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</si>
  <si>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</si>
  <si>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</si>
  <si>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</si>
  <si>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</si>
  <si>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</si>
  <si>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</si>
  <si>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</si>
  <si>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</si>
  <si>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</si>
  <si>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</si>
  <si>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</si>
  <si>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</si>
  <si>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</si>
  <si>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</si>
  <si>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</si>
  <si>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</si>
  <si>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</si>
  <si>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</si>
  <si>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</si>
  <si>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</si>
  <si>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</si>
  <si>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</si>
  <si>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</si>
  <si>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</si>
  <si>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</si>
  <si>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</si>
  <si>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</si>
  <si>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</si>
  <si>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</si>
  <si>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</si>
  <si>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</si>
  <si>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</si>
  <si>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</si>
  <si>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</si>
  <si>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</si>
  <si>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</si>
  <si>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</si>
  <si>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</si>
  <si>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</si>
  <si>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</si>
  <si>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</si>
  <si>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</si>
  <si>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</si>
  <si>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</si>
  <si>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</si>
  <si>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</si>
  <si>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</si>
  <si>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</si>
  <si>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</si>
  <si>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</si>
  <si>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</si>
  <si>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</si>
  <si>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</si>
  <si>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</si>
  <si>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</si>
  <si>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</si>
  <si>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</si>
  <si>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</si>
  <si>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</si>
  <si>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</si>
  <si>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</si>
  <si>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</si>
  <si>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</si>
  <si>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</si>
  <si>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</si>
  <si>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</si>
  <si>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</si>
  <si>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</si>
  <si>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</si>
  <si>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</si>
  <si>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</si>
  <si>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</si>
  <si>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</si>
  <si>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</si>
  <si>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</si>
  <si>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</si>
  <si>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</si>
  <si>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</si>
  <si>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</si>
  <si>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</si>
  <si>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</si>
  <si>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</si>
  <si>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</si>
  <si>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</si>
  <si>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</si>
  <si>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</si>
  <si>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</si>
  <si>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</si>
  <si>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</si>
  <si>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</si>
  <si>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</si>
  <si>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</si>
  <si>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</si>
  <si>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</si>
  <si>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</si>
  <si>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</si>
  <si>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</si>
  <si>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</si>
  <si>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</si>
  <si>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</si>
  <si>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</si>
  <si>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</si>
  <si>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</si>
  <si>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</si>
  <si>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</si>
  <si>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</si>
  <si>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</si>
  <si>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</si>
  <si>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</si>
  <si>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</si>
  <si>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</si>
  <si>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</si>
  <si>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</si>
  <si>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</si>
  <si>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</si>
  <si>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</si>
  <si>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</si>
  <si>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</si>
  <si>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</si>
  <si>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</si>
  <si>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</si>
  <si>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</si>
  <si>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</si>
  <si>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</si>
  <si>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</si>
  <si>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</si>
  <si>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</si>
  <si>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</si>
  <si>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</si>
  <si>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</si>
  <si>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</si>
  <si>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</si>
  <si>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</si>
  <si>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</si>
  <si>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</si>
  <si>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</si>
  <si>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</si>
  <si>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</si>
  <si>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</si>
  <si>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</si>
  <si>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</si>
  <si>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</si>
  <si>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</si>
  <si>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</si>
  <si>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</si>
  <si>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</si>
  <si>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</si>
  <si>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</si>
  <si>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</si>
  <si>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</si>
  <si>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</si>
  <si>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</si>
  <si>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</si>
  <si>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</si>
  <si>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</si>
  <si>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</si>
  <si>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</si>
  <si>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</si>
  <si>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</si>
  <si>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</si>
  <si>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</si>
  <si>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</si>
  <si>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</si>
  <si>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</si>
  <si>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</si>
  <si>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</si>
  <si>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</si>
  <si>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</si>
  <si>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</si>
  <si>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</si>
  <si>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</si>
  <si>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</si>
  <si>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</si>
  <si>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</si>
  <si>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</si>
  <si>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</si>
  <si>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</si>
  <si>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</si>
  <si>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</si>
  <si>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</si>
  <si>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</si>
  <si>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</si>
  <si>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</si>
  <si>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</si>
  <si>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</si>
  <si>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</si>
  <si>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</si>
  <si>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</si>
  <si>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</si>
  <si>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</si>
  <si>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</si>
  <si>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</si>
  <si>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</si>
  <si>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</si>
  <si>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</si>
  <si>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</si>
  <si>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</si>
  <si>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</si>
  <si>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</si>
  <si>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</si>
  <si>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</si>
  <si>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</si>
  <si>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</si>
  <si>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</si>
  <si>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</si>
  <si>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</si>
  <si>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</si>
  <si>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</si>
  <si>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</si>
  <si>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</si>
  <si>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</si>
  <si>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</si>
  <si>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</si>
  <si>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</si>
  <si>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</si>
  <si>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</si>
  <si>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</si>
  <si>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</si>
  <si>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</si>
  <si>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</si>
  <si>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</si>
  <si>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</si>
  <si>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</si>
  <si>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</si>
  <si>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</si>
  <si>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</si>
  <si>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</si>
  <si>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</si>
  <si>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</si>
  <si>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</si>
  <si>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</si>
  <si>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</si>
  <si>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</si>
  <si>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</si>
  <si>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</si>
  <si>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</si>
  <si>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</si>
  <si>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</si>
  <si>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</si>
  <si>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</si>
  <si>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</si>
  <si>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</si>
  <si>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</si>
  <si>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</si>
  <si>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</si>
  <si>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</si>
  <si>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</si>
  <si>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</si>
  <si>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</si>
  <si>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</si>
  <si>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</si>
  <si>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</si>
  <si>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</si>
  <si>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</si>
  <si>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</si>
  <si>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</si>
  <si>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</si>
  <si>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</si>
  <si>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</si>
  <si>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</si>
  <si>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</si>
  <si>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</si>
  <si>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</si>
  <si>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</si>
  <si>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</si>
  <si>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</si>
  <si>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</si>
  <si>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</si>
  <si>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</si>
  <si>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</si>
  <si>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</si>
  <si>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</si>
  <si>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</si>
  <si>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</si>
  <si>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</si>
  <si>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</si>
  <si>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</si>
  <si>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</si>
  <si>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</si>
  <si>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</si>
  <si>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</si>
  <si>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</si>
  <si>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</si>
  <si>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</si>
  <si>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</si>
  <si>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</si>
  <si>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</si>
  <si>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</si>
  <si>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</si>
  <si>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</si>
  <si>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</si>
  <si>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</si>
  <si>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</si>
  <si>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</si>
  <si>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</si>
  <si>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</si>
  <si>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</si>
  <si>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</si>
  <si>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</si>
  <si>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</si>
  <si>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</si>
  <si>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</si>
  <si>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</si>
  <si>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</si>
  <si>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</si>
  <si>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</si>
  <si>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</si>
  <si>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</si>
  <si>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</si>
  <si>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</si>
  <si>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</si>
  <si>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</si>
  <si>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</si>
  <si>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</si>
  <si>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</si>
  <si>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</si>
  <si>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</si>
  <si>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</si>
  <si>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</si>
  <si>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</si>
  <si>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</si>
  <si>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</si>
  <si>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</si>
  <si>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</si>
  <si>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</si>
  <si>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</si>
  <si>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</si>
  <si>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</si>
  <si>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</si>
  <si>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</si>
  <si>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</si>
  <si>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</si>
  <si>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</si>
  <si>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</si>
  <si>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</si>
  <si>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</si>
  <si>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</si>
  <si>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</si>
  <si>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</si>
  <si>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</si>
  <si>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</si>
  <si>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</si>
  <si>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</si>
  <si>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</si>
  <si>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</si>
  <si>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</si>
  <si>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</si>
  <si>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</si>
  <si>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</si>
  <si>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</si>
  <si>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</si>
  <si>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</si>
  <si>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</si>
  <si>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</si>
  <si>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</si>
  <si>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</si>
  <si>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</si>
  <si>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</si>
  <si>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</si>
  <si>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</si>
  <si>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</si>
  <si>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</si>
  <si>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</si>
  <si>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</si>
  <si>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</si>
  <si>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</si>
  <si>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</si>
  <si>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</si>
  <si>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</si>
  <si>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</si>
  <si>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</si>
  <si>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</si>
  <si>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</si>
  <si>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</si>
  <si>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</si>
  <si>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</si>
  <si>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</si>
  <si>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</si>
  <si>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</si>
  <si>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</si>
  <si>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</si>
  <si>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</si>
  <si>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</si>
  <si>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</si>
  <si>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</si>
  <si>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</si>
  <si>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</si>
  <si>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</si>
  <si>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</si>
  <si>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</si>
  <si>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</si>
  <si>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</si>
  <si>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</si>
  <si>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</si>
  <si>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</si>
  <si>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</si>
  <si>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</si>
  <si>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</si>
  <si>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</si>
  <si>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</si>
  <si>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</si>
  <si>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</si>
  <si>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</si>
  <si>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</si>
  <si>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</si>
  <si>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</si>
  <si>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</si>
  <si>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</si>
  <si>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</si>
  <si>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</si>
  <si>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</si>
  <si>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</si>
  <si>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</si>
  <si>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</si>
  <si>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</si>
  <si>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</si>
  <si>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</si>
  <si>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</si>
  <si>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</si>
  <si>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</si>
  <si>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</si>
  <si>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</si>
  <si>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</si>
  <si>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</si>
  <si>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</si>
  <si>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</si>
  <si>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</si>
  <si>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</si>
  <si>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</si>
  <si>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</si>
  <si>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</si>
  <si>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</si>
  <si>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</si>
  <si>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</si>
  <si>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</si>
  <si>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</si>
  <si>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</si>
  <si>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</si>
  <si>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</si>
  <si>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</si>
  <si>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</si>
  <si>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</si>
  <si>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</si>
  <si>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</si>
  <si>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</si>
  <si>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</si>
  <si>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</si>
  <si>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</si>
  <si>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</si>
  <si>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</si>
  <si>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</si>
  <si>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</si>
  <si>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</si>
  <si>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</si>
  <si>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</si>
  <si>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</si>
  <si>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</si>
  <si>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</si>
  <si>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</si>
  <si>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</si>
  <si>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</si>
  <si>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</si>
  <si>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</si>
  <si>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</si>
  <si>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</si>
  <si>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</si>
  <si>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</si>
  <si>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</si>
  <si>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</si>
  <si>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</si>
  <si>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</si>
  <si>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</si>
  <si>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</si>
  <si>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</si>
  <si>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</si>
  <si>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</si>
  <si>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</si>
  <si>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</si>
  <si>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</si>
  <si>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</si>
  <si>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</si>
  <si>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</si>
  <si>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</si>
  <si>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</si>
  <si>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</si>
  <si>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</si>
  <si>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</si>
  <si>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</si>
  <si>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</si>
  <si>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</si>
  <si>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</si>
  <si>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</si>
  <si>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</si>
  <si>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</si>
  <si>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</si>
  <si>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</si>
  <si>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</si>
  <si>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</si>
  <si>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</si>
  <si>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</si>
  <si>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</si>
  <si>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</si>
  <si>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</si>
  <si>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</si>
  <si>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</si>
  <si>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</si>
  <si>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</si>
  <si>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</si>
  <si>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</si>
  <si>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</si>
  <si>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</si>
  <si>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</si>
  <si>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</si>
  <si>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</si>
  <si>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</si>
  <si>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</si>
  <si>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</si>
  <si>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</si>
  <si>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</si>
  <si>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</si>
  <si>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</si>
  <si>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</si>
  <si>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</si>
  <si>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</si>
  <si>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</si>
  <si>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</si>
  <si>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</si>
  <si>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</si>
  <si>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</si>
  <si>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</si>
  <si>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</si>
  <si>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</si>
  <si>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</si>
  <si>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</si>
  <si>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</si>
  <si>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</si>
  <si>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</si>
  <si>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</si>
  <si>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</si>
  <si>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</si>
  <si>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</si>
  <si>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</si>
  <si>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</si>
  <si>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</si>
  <si>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</si>
  <si>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</si>
  <si>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</si>
  <si>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</si>
  <si>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</si>
  <si>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</si>
  <si>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</si>
  <si>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</si>
  <si>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</si>
  <si>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</si>
  <si>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</si>
  <si>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</si>
  <si>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</si>
  <si>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</si>
  <si>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</si>
  <si>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</si>
  <si>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</si>
  <si>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</si>
  <si>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</si>
  <si>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</si>
  <si>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</si>
  <si>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</si>
  <si>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</si>
  <si>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</si>
  <si>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</si>
  <si>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</si>
  <si>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</si>
  <si>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</si>
  <si>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</si>
  <si>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</si>
  <si>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</si>
  <si>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</si>
  <si>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</si>
  <si>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</si>
  <si>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</si>
  <si>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</si>
  <si>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</si>
  <si>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</si>
  <si>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</si>
  <si>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</si>
  <si>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</si>
  <si>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</si>
  <si>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</si>
  <si>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</si>
  <si>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</si>
  <si>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</si>
  <si>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</si>
  <si>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</si>
  <si>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</si>
  <si>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</si>
  <si>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</si>
  <si>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</si>
  <si>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</si>
  <si>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</si>
  <si>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</si>
  <si>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</si>
  <si>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</si>
  <si>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</si>
  <si>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</si>
  <si>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</si>
  <si>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</si>
  <si>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</si>
  <si>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</si>
  <si>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</si>
  <si>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</si>
  <si>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</si>
  <si>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</si>
  <si>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</si>
  <si>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</si>
  <si>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</si>
  <si>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</si>
  <si>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</si>
  <si>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</si>
  <si>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</si>
  <si>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</si>
  <si>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</si>
  <si>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</si>
  <si>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</si>
  <si>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</si>
  <si>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</si>
  <si>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</si>
  <si>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</si>
  <si>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</si>
  <si>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</si>
  <si>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</si>
  <si>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</si>
  <si>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</si>
  <si>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</si>
  <si>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</si>
  <si>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</si>
  <si>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</si>
  <si>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</si>
  <si>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</si>
  <si>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</si>
  <si>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</si>
  <si>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</si>
  <si>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</si>
  <si>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</si>
  <si>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</si>
  <si>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</si>
  <si>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</si>
  <si>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</si>
  <si>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</si>
  <si>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</si>
  <si>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</si>
  <si>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</si>
  <si>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</si>
  <si>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</si>
  <si>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</si>
  <si>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</si>
  <si>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</si>
  <si>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</si>
  <si>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</si>
  <si>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</si>
  <si>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</si>
  <si>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</si>
  <si>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</si>
  <si>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</si>
  <si>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</si>
  <si>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</si>
  <si>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</si>
  <si>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</si>
  <si>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</si>
  <si>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</si>
  <si>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</si>
  <si>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</si>
  <si>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</si>
  <si>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</si>
  <si>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</si>
  <si>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</si>
  <si>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</si>
  <si>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</si>
  <si>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</si>
  <si>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</si>
  <si>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</si>
  <si>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</si>
  <si>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</si>
  <si>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</si>
  <si>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</si>
  <si>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</si>
  <si>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</si>
  <si>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</si>
  <si>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</si>
  <si>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</si>
  <si>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</si>
  <si>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</si>
  <si>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</si>
  <si>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</si>
  <si>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</si>
  <si>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</si>
  <si>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</si>
  <si>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</si>
  <si>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</si>
  <si>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</si>
  <si>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</si>
  <si>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</si>
  <si>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</si>
  <si>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</si>
  <si>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</si>
  <si>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</si>
  <si>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</si>
  <si>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</si>
  <si>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</si>
  <si>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</si>
  <si>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</si>
  <si>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</si>
  <si>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</si>
  <si>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</si>
  <si>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</si>
  <si>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</si>
  <si>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</si>
  <si>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</si>
  <si>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</si>
  <si>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</si>
  <si>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</si>
  <si>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</si>
  <si>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</si>
  <si>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</si>
  <si>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</si>
  <si>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</si>
  <si>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</si>
  <si>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</si>
  <si>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</si>
  <si>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</si>
  <si>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</si>
  <si>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</si>
  <si>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</si>
  <si>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</si>
  <si>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</si>
  <si>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</si>
  <si>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</si>
  <si>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</si>
  <si>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</si>
  <si>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</si>
  <si>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</si>
  <si>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</si>
  <si>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</si>
  <si>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</si>
  <si>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</si>
  <si>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</si>
  <si>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</si>
  <si>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</si>
  <si>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</si>
  <si>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</si>
  <si>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</si>
  <si>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</si>
  <si>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</si>
  <si>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</si>
  <si>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</si>
  <si>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</si>
  <si>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</si>
  <si>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</si>
  <si>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</si>
  <si>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</si>
  <si>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</si>
  <si>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</si>
  <si>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</si>
  <si>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</si>
  <si>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</si>
  <si>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</si>
  <si>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</si>
  <si>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</si>
  <si>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</si>
  <si>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</si>
  <si>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</si>
  <si>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</si>
  <si>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</si>
  <si>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</si>
  <si>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</si>
  <si>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</si>
  <si>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</si>
  <si>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</si>
  <si>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</si>
  <si>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</si>
  <si>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</si>
  <si>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</si>
  <si>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</si>
  <si>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</si>
  <si>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</si>
  <si>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</si>
  <si>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</si>
  <si>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</si>
  <si>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</si>
  <si>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</si>
  <si>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</si>
  <si>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</si>
  <si>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</si>
  <si>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</si>
  <si>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</si>
  <si>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</si>
  <si>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</si>
  <si>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</si>
  <si>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</si>
  <si>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</si>
  <si>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</si>
  <si>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</si>
  <si>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</si>
  <si>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</si>
  <si>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</si>
  <si>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</si>
  <si>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</si>
  <si>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</si>
  <si>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</si>
  <si>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</si>
  <si>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</si>
  <si>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</si>
  <si>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</si>
  <si>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</si>
  <si>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</si>
  <si>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</si>
  <si>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</si>
  <si>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</si>
  <si>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</si>
  <si>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</si>
  <si>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</si>
  <si>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</si>
  <si>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</si>
  <si>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</si>
  <si>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</si>
  <si>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</si>
  <si>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</si>
  <si>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</si>
  <si>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</si>
  <si>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</si>
  <si>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</si>
  <si>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</si>
  <si>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</si>
  <si>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</si>
  <si>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</si>
  <si>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</si>
  <si>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</si>
  <si>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</si>
  <si>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</si>
  <si>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</si>
  <si>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</si>
  <si>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</si>
  <si>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</si>
  <si>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</si>
  <si>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</si>
  <si>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</si>
  <si>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</si>
  <si>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</si>
  <si>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</si>
  <si>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</si>
  <si>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</si>
  <si>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</si>
  <si>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</si>
  <si>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</si>
  <si>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</si>
  <si>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</si>
  <si>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</si>
  <si>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</si>
  <si>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</si>
  <si>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</si>
  <si>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</si>
  <si>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</si>
  <si>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</si>
  <si>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</si>
  <si>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</si>
  <si>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</si>
  <si>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</si>
  <si>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</si>
  <si>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</si>
  <si>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</si>
  <si>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</si>
  <si>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</si>
  <si>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</si>
  <si>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</si>
  <si>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</si>
  <si>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</si>
  <si>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</si>
  <si>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</si>
  <si>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</si>
  <si>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</si>
  <si>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</si>
  <si>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</si>
  <si>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</si>
  <si>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</si>
  <si>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</si>
  <si>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</si>
  <si>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</si>
  <si>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</si>
  <si>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</si>
  <si>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</si>
  <si>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</si>
  <si>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</si>
  <si>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</si>
  <si>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</si>
  <si>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</si>
  <si>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</si>
  <si>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</si>
  <si>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</si>
  <si>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</si>
  <si>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</si>
  <si>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</si>
  <si>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</si>
  <si>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</si>
  <si>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</si>
  <si>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</si>
  <si>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</si>
  <si>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</si>
  <si>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</si>
  <si>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</si>
  <si>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</si>
  <si>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</si>
  <si>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</si>
  <si>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</si>
  <si>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</si>
  <si>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</si>
  <si>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</si>
  <si>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</si>
  <si>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</si>
  <si>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</si>
  <si>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</si>
  <si>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</si>
  <si>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</si>
  <si>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</si>
  <si>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</si>
  <si>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</si>
  <si>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</si>
  <si>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</si>
  <si>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</si>
  <si>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</si>
  <si>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</si>
  <si>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</si>
  <si>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</si>
  <si>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</si>
  <si>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</si>
  <si>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</si>
  <si>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</si>
  <si>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</si>
  <si>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</si>
  <si>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</si>
  <si>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</si>
  <si>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</si>
  <si>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</si>
  <si>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</si>
  <si>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</si>
  <si>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</si>
  <si>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</si>
  <si>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</si>
  <si>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</si>
  <si>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</si>
  <si>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</si>
  <si>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</si>
  <si>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</si>
  <si>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</si>
  <si>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</si>
  <si>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</si>
  <si>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</si>
  <si>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</si>
  <si>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</si>
  <si>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</si>
  <si>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</si>
  <si>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</si>
  <si>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</si>
  <si>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</si>
  <si>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</si>
  <si>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</si>
  <si>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</si>
  <si>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</si>
  <si>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</si>
  <si>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</si>
  <si>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</si>
  <si>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</si>
  <si>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</si>
  <si>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</si>
  <si>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</si>
  <si>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</si>
  <si>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</si>
  <si>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</si>
  <si>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</si>
  <si>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</si>
  <si>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</si>
  <si>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</si>
  <si>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</si>
  <si>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</si>
  <si>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</si>
  <si>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</si>
  <si>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</si>
  <si>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</si>
  <si>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</si>
  <si>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</si>
  <si>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</si>
  <si>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</si>
  <si>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</si>
  <si>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</si>
  <si>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</si>
  <si>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</si>
  <si>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</si>
  <si>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</si>
  <si>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</si>
  <si>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</si>
  <si>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</si>
  <si>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</si>
  <si>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</si>
  <si>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</si>
  <si>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</si>
  <si>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</si>
  <si>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</si>
  <si>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</si>
  <si>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</si>
  <si>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</si>
  <si>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</si>
  <si>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</si>
  <si>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</si>
  <si>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</si>
  <si>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</si>
  <si>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</si>
  <si>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</si>
  <si>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</si>
  <si>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</si>
  <si>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</si>
  <si>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</si>
  <si>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</si>
  <si>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</si>
  <si>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</si>
  <si>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</si>
  <si>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</si>
  <si>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</si>
  <si>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</si>
  <si>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</si>
  <si>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</si>
  <si>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</si>
  <si>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</si>
  <si>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</si>
  <si>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</si>
  <si>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</si>
  <si>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</si>
  <si>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</si>
  <si>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</si>
  <si>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</si>
  <si>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</si>
  <si>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</si>
  <si>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</si>
  <si>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</si>
  <si>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</si>
  <si>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</si>
  <si>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</si>
  <si>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</si>
  <si>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</si>
  <si>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</si>
  <si>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</si>
  <si>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</si>
  <si>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</si>
  <si>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</si>
  <si>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</si>
  <si>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</si>
  <si>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</si>
  <si>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</si>
  <si>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</si>
  <si>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</si>
  <si>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</si>
  <si>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</si>
  <si>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</si>
  <si>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</si>
  <si>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</si>
  <si>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</si>
  <si>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</si>
  <si>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</si>
  <si>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</si>
  <si>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</si>
  <si>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</si>
  <si>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</si>
  <si>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</si>
  <si>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</si>
  <si>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</si>
  <si>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</si>
  <si>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</si>
  <si>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</si>
  <si>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</si>
  <si>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</si>
  <si>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</si>
  <si>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</si>
  <si>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</si>
  <si>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</si>
  <si>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</si>
  <si>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</si>
  <si>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</si>
  <si>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</si>
  <si>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</si>
  <si>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</si>
  <si>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</si>
  <si>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</si>
  <si>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</si>
  <si>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</si>
  <si>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</si>
  <si>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</si>
  <si>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</si>
  <si>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</si>
  <si>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</si>
  <si>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</si>
  <si>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</si>
  <si>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</si>
  <si>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</si>
  <si>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</si>
  <si>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</si>
  <si>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</si>
  <si>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</si>
  <si>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</si>
  <si>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</si>
  <si>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</si>
  <si>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</si>
  <si>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</si>
  <si>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</si>
  <si>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</si>
  <si>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</si>
  <si>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</si>
  <si>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</si>
  <si>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</si>
  <si>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</si>
  <si>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</si>
  <si>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</si>
  <si>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</si>
  <si>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</si>
  <si>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</si>
  <si>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</si>
  <si>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</si>
  <si>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</si>
  <si>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</si>
  <si>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</si>
  <si>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</si>
  <si>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</si>
  <si>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</si>
  <si>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</si>
  <si>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</si>
  <si>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</si>
  <si>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</si>
  <si>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</si>
  <si>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</si>
  <si>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</si>
  <si>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</si>
  <si>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</si>
  <si>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</si>
  <si>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</si>
  <si>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</si>
  <si>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</si>
  <si>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</si>
  <si>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</si>
  <si>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</si>
  <si>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</si>
  <si>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</si>
  <si>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</si>
  <si>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</si>
  <si>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</si>
  <si>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</si>
  <si>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</si>
  <si>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</si>
  <si>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</si>
  <si>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</si>
  <si>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</si>
  <si>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</si>
  <si>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</si>
  <si>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</si>
  <si>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</si>
  <si>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</si>
  <si>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</si>
  <si>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</si>
  <si>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</si>
  <si>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</si>
  <si>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</si>
  <si>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</si>
  <si>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</si>
  <si>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</si>
  <si>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</si>
  <si>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</si>
  <si>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</si>
  <si>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</si>
  <si>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</si>
  <si>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</si>
  <si>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</si>
  <si>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</si>
  <si>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</si>
  <si>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</si>
  <si>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</si>
  <si>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</si>
  <si>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</si>
  <si>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</si>
  <si>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</si>
  <si>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</si>
  <si>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</si>
  <si>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</si>
  <si>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</si>
  <si>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</si>
  <si>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</si>
  <si>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</si>
  <si>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</si>
  <si>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</si>
  <si>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</si>
  <si>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</si>
  <si>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</si>
  <si>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</si>
  <si>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</si>
  <si>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</si>
  <si>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</si>
  <si>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</si>
  <si>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</si>
  <si>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</si>
  <si>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</si>
  <si>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</si>
  <si>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</si>
  <si>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</si>
  <si>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</si>
  <si>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</si>
  <si>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</si>
  <si>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</si>
  <si>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</si>
  <si>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</si>
  <si>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</si>
  <si>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</si>
  <si>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</si>
  <si>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</si>
  <si>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</si>
  <si>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</si>
  <si>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</si>
  <si>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</si>
  <si>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</si>
  <si>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</si>
  <si>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</si>
  <si>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</si>
  <si>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</si>
  <si>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</si>
  <si>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</si>
  <si>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</si>
  <si>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</si>
  <si>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</si>
  <si>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</si>
  <si>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</si>
  <si>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</si>
  <si>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</si>
  <si>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</si>
  <si>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</si>
  <si>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</si>
  <si>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</si>
  <si>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</si>
  <si>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</si>
  <si>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</si>
  <si>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</si>
  <si>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</si>
  <si>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</si>
  <si>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</si>
  <si>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</si>
  <si>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</si>
  <si>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</si>
  <si>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</si>
  <si>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</si>
  <si>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</si>
  <si>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</si>
  <si>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</si>
  <si>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</si>
  <si>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</si>
  <si>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</si>
  <si>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</si>
  <si>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</si>
  <si>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</si>
  <si>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</si>
  <si>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</si>
  <si>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</si>
  <si>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</si>
  <si>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</si>
  <si>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</si>
  <si>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</si>
  <si>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</si>
  <si>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</si>
  <si>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</si>
  <si>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</si>
  <si>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</si>
  <si>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</si>
  <si>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</si>
  <si>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</si>
  <si>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</si>
  <si>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</si>
  <si>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</si>
  <si>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</si>
  <si>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</si>
  <si>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</si>
  <si>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</si>
  <si>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</si>
  <si>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</si>
  <si>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</si>
  <si>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</si>
  <si>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</si>
  <si>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</si>
  <si>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</si>
  <si>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</si>
  <si>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</si>
  <si>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</si>
  <si>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</si>
  <si>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</si>
  <si>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</si>
  <si>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</si>
  <si>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</si>
  <si>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</si>
  <si>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</si>
  <si>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</si>
  <si>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</si>
  <si>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</si>
  <si>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</si>
  <si>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</si>
  <si>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</si>
  <si>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</si>
  <si>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</si>
  <si>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</si>
  <si>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</si>
  <si>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</si>
  <si>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</si>
  <si>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</si>
  <si>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</si>
  <si>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</si>
  <si>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</si>
  <si>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</si>
  <si>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</si>
  <si>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</si>
  <si>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</si>
  <si>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</si>
  <si>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</si>
  <si>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</si>
  <si>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</si>
  <si>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</si>
  <si>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</si>
  <si>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</si>
  <si>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</si>
  <si>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</si>
  <si>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</si>
  <si>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</si>
  <si>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</si>
  <si>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</si>
  <si>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</si>
  <si>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</si>
  <si>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</si>
  <si>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</si>
  <si>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</si>
  <si>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</si>
  <si>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</si>
  <si>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</si>
  <si>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</si>
  <si>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</si>
  <si>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</si>
  <si>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</si>
  <si>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</si>
  <si>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</si>
  <si>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</si>
  <si>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</si>
  <si>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</si>
  <si>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</si>
  <si>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</si>
  <si>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</si>
  <si>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</si>
  <si>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</si>
  <si>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</si>
  <si>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</si>
  <si>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</si>
  <si>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</si>
  <si>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</si>
  <si>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</si>
  <si>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</si>
  <si>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</si>
  <si>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</si>
  <si>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</si>
  <si>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</si>
  <si>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</si>
  <si>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</si>
  <si>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</si>
  <si>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</si>
  <si>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</si>
  <si>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</si>
  <si>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</si>
  <si>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</si>
  <si>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</si>
  <si>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</si>
  <si>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</si>
  <si>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</si>
  <si>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</si>
  <si>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</si>
  <si>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</si>
  <si>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</si>
  <si>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</si>
  <si>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</si>
  <si>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</si>
  <si>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</si>
  <si>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</si>
  <si>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</si>
  <si>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</si>
  <si>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</si>
  <si>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</si>
  <si>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</si>
  <si>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</si>
  <si>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</si>
  <si>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</si>
  <si>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</si>
  <si>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</si>
  <si>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</si>
  <si>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</si>
  <si>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</si>
  <si>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</si>
  <si>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</si>
  <si>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</si>
  <si>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</si>
  <si>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</si>
  <si>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</si>
  <si>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</si>
  <si>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</si>
  <si>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</si>
  <si>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</si>
  <si>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</si>
  <si>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</si>
  <si>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</si>
  <si>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</si>
  <si>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</si>
  <si>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</si>
  <si>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</si>
  <si>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</si>
  <si>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</si>
  <si>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</si>
  <si>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</si>
  <si>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</si>
  <si>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</si>
  <si>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</si>
  <si>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</si>
  <si>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</si>
  <si>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</si>
  <si>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</si>
  <si>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</si>
  <si>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</si>
  <si>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</si>
  <si>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</si>
  <si>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</si>
  <si>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</si>
  <si>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</si>
  <si>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</si>
  <si>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</si>
  <si>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</si>
  <si>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</si>
  <si>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</si>
  <si>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</si>
  <si>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</si>
  <si>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</si>
  <si>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</si>
  <si>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</si>
  <si>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</si>
  <si>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</si>
  <si>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</si>
  <si>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</si>
  <si>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</si>
  <si>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</si>
  <si>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</si>
  <si>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</si>
  <si>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</si>
  <si>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</si>
  <si>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</si>
  <si>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</si>
  <si>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</si>
  <si>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</si>
  <si>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</si>
  <si>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</si>
  <si>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</si>
  <si>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</si>
  <si>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</si>
  <si>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</si>
  <si>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</si>
  <si>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</si>
  <si>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</si>
  <si>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</si>
  <si>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</si>
  <si>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</si>
  <si>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</si>
  <si>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</si>
  <si>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</si>
  <si>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</si>
  <si>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</si>
  <si>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</si>
  <si>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</si>
  <si>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</si>
  <si>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</si>
  <si>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</si>
  <si>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</si>
  <si>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</si>
  <si>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</si>
  <si>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</si>
  <si>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</si>
  <si>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</si>
  <si>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</si>
  <si>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</si>
  <si>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</si>
  <si>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</si>
  <si>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</si>
  <si>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</si>
  <si>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</si>
  <si>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</si>
  <si>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</si>
  <si>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</si>
  <si>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</si>
  <si>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</si>
  <si>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</si>
  <si>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</si>
  <si>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</si>
  <si>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</si>
  <si>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</si>
  <si>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</si>
  <si>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</si>
  <si>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</si>
  <si>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</si>
  <si>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</si>
  <si>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</si>
  <si>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</si>
  <si>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</si>
  <si>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</si>
  <si>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</si>
  <si>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</si>
  <si>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</si>
  <si>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</si>
  <si>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</si>
  <si>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</si>
  <si>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</si>
  <si>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</si>
  <si>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</si>
  <si>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</si>
  <si>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</si>
  <si>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</si>
  <si>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</si>
  <si>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</si>
  <si>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</si>
  <si>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</si>
  <si>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</si>
  <si>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</si>
  <si>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</si>
  <si>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</si>
  <si>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</si>
  <si>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</si>
  <si>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</si>
  <si>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</si>
  <si>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</si>
  <si>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</si>
  <si>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</si>
  <si>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</si>
  <si>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</si>
  <si>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</si>
  <si>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</si>
  <si>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</si>
  <si>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</si>
  <si>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</si>
  <si>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</si>
  <si>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</si>
  <si>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</si>
  <si>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</si>
  <si>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</si>
  <si>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</si>
  <si>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</si>
  <si>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</si>
  <si>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</si>
  <si>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</si>
  <si>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</si>
  <si>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</si>
  <si>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</si>
  <si>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</si>
  <si>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</si>
  <si>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</si>
  <si>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</si>
  <si>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</si>
  <si>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</si>
  <si>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</si>
  <si>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</si>
  <si>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</si>
  <si>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</si>
  <si>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</si>
  <si>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</si>
  <si>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</si>
  <si>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</si>
  <si>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</si>
  <si>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</si>
  <si>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</si>
  <si>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</si>
  <si>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</si>
  <si>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</si>
  <si>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</si>
  <si>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</si>
  <si>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</si>
  <si>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</si>
  <si>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</si>
  <si>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</si>
  <si>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</si>
  <si>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</si>
  <si>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</si>
  <si>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</si>
  <si>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</si>
  <si>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</si>
  <si>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</si>
  <si>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</si>
  <si>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</si>
  <si>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</si>
  <si>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</si>
  <si>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</si>
  <si>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</si>
  <si>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</si>
  <si>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</si>
  <si>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</si>
  <si>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</si>
  <si>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</si>
  <si>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</si>
  <si>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</si>
  <si>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</si>
  <si>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</si>
  <si>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</si>
  <si>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</si>
  <si>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</si>
  <si>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</si>
  <si>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</si>
  <si>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</si>
  <si>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</si>
  <si>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</si>
  <si>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</si>
  <si>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</si>
  <si>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</si>
  <si>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</si>
  <si>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</si>
  <si>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</si>
  <si>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</si>
  <si>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</si>
  <si>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</si>
  <si>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</si>
  <si>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</si>
  <si>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</si>
  <si>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</si>
  <si>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</si>
  <si>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</si>
  <si>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</si>
  <si>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</si>
  <si>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</si>
  <si>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</si>
  <si>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</si>
  <si>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</si>
  <si>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</si>
  <si>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</si>
  <si>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</si>
  <si>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</si>
  <si>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</si>
  <si>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</si>
  <si>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</si>
  <si>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</si>
  <si>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</si>
  <si>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</si>
  <si>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</si>
  <si>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</si>
  <si>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</si>
  <si>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</si>
  <si>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</si>
  <si>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</si>
  <si>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</si>
  <si>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</si>
  <si>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</si>
  <si>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</si>
  <si>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</si>
  <si>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</si>
  <si>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</si>
  <si>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</si>
  <si>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</si>
  <si>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</si>
  <si>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</si>
  <si>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</si>
  <si>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</si>
  <si>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</si>
  <si>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</si>
  <si>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</si>
  <si>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</si>
  <si>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</si>
  <si>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</si>
  <si>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</si>
  <si>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</si>
  <si>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</si>
  <si>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</si>
  <si>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</si>
  <si>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</si>
  <si>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</si>
  <si>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</si>
  <si>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</si>
  <si>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</si>
  <si>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</si>
  <si>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</si>
  <si>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</si>
  <si>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</si>
  <si>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</si>
  <si>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</si>
  <si>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</si>
  <si>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</si>
  <si>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</si>
  <si>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</si>
  <si>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</si>
  <si>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</si>
  <si>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</si>
  <si>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</si>
  <si>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</si>
  <si>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</si>
  <si>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</si>
  <si>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</si>
  <si>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</si>
  <si>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</si>
  <si>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</si>
  <si>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</si>
  <si>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</si>
  <si>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</si>
  <si>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</si>
  <si>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</si>
  <si>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</si>
  <si>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</si>
  <si>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</si>
  <si>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</si>
  <si>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</si>
  <si>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</si>
  <si>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</si>
  <si>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</si>
  <si>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</si>
  <si>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</si>
  <si>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</si>
  <si>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</si>
  <si>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</si>
  <si>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</si>
  <si>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</si>
  <si>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</si>
  <si>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</si>
  <si>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</si>
  <si>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</si>
  <si>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</si>
  <si>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</si>
  <si>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</si>
  <si>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</si>
  <si>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</si>
  <si>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</si>
  <si>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</si>
  <si>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</si>
  <si>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</si>
  <si>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</si>
  <si>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</si>
  <si>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</si>
  <si>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</si>
  <si>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</si>
  <si>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</si>
  <si>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</si>
  <si>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</si>
  <si>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</si>
  <si>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</si>
  <si>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</si>
  <si>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</si>
  <si>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</si>
  <si>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</si>
  <si>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</si>
  <si>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</si>
  <si>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</si>
  <si>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</si>
  <si>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</si>
  <si>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</si>
  <si>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</si>
  <si>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</si>
  <si>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</si>
  <si>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</si>
  <si>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</si>
  <si>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</si>
  <si>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</si>
  <si>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</si>
  <si>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</si>
  <si>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</si>
  <si>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</si>
  <si>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</si>
  <si>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</si>
  <si>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</si>
  <si>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</si>
  <si>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</si>
  <si>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</si>
  <si>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</si>
  <si>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</si>
  <si>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</si>
  <si>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</si>
  <si>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</si>
  <si>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</si>
  <si>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</si>
  <si>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</si>
  <si>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</si>
  <si>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</si>
  <si>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</si>
  <si>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</si>
  <si>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</si>
  <si>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</si>
  <si>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</si>
  <si>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</si>
  <si>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</si>
  <si>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</si>
  <si>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</si>
  <si>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</si>
  <si>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</si>
  <si>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</si>
  <si>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</si>
  <si>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</si>
  <si>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</si>
  <si>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</si>
  <si>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</si>
  <si>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</si>
  <si>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</si>
  <si>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</si>
  <si>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</si>
  <si>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</si>
  <si>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</si>
  <si>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</si>
  <si>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</si>
  <si>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</si>
  <si>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</si>
  <si>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</si>
  <si>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</si>
  <si>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</si>
  <si>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</si>
  <si>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</si>
  <si>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</si>
  <si>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</si>
  <si>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</si>
  <si>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</si>
  <si>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</si>
  <si>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</si>
  <si>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</si>
  <si>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</si>
  <si>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</si>
  <si>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</si>
  <si>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</si>
  <si>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</si>
  <si>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</si>
  <si>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</si>
  <si>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</si>
  <si>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</si>
  <si>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</si>
  <si>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</si>
  <si>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</si>
  <si>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</si>
  <si>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</si>
  <si>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</si>
  <si>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</si>
  <si>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</si>
  <si>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</si>
  <si>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</si>
  <si>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</si>
  <si>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</si>
  <si>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</si>
  <si>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</si>
  <si>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</si>
  <si>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</si>
  <si>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</si>
  <si>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</si>
  <si>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</si>
  <si>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</si>
  <si>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</si>
  <si>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</si>
  <si>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</si>
  <si>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</si>
  <si>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</si>
  <si>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</si>
  <si>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</si>
  <si>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</si>
  <si>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</si>
  <si>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</si>
  <si>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</si>
  <si>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</si>
  <si>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</si>
  <si>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</si>
  <si>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</si>
  <si>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</si>
  <si>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</si>
  <si>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</si>
  <si>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</si>
  <si>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</si>
  <si>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</si>
  <si>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</si>
  <si>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</si>
  <si>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</si>
  <si>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</si>
  <si>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</si>
  <si>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</si>
  <si>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</si>
  <si>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</si>
  <si>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</si>
  <si>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</si>
  <si>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</si>
  <si>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</si>
  <si>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</si>
  <si>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</si>
  <si>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</si>
  <si>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</si>
  <si>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</si>
  <si>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</si>
  <si>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</si>
  <si>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</si>
  <si>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</si>
  <si>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</si>
  <si>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</si>
  <si>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</si>
  <si>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</si>
  <si>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</si>
  <si>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</si>
  <si>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</si>
  <si>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</si>
  <si>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</si>
  <si>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</si>
  <si>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</si>
  <si>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</si>
  <si>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</si>
  <si>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</si>
  <si>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</si>
  <si>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</si>
  <si>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</si>
  <si>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</si>
  <si>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</si>
  <si>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</si>
  <si>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</si>
  <si>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</si>
  <si>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</si>
  <si>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</si>
  <si>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</si>
  <si>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</si>
  <si>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</si>
  <si>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</si>
  <si>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</si>
  <si>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</si>
  <si>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</si>
  <si>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</si>
  <si>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</si>
  <si>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</si>
  <si>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</si>
  <si>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</si>
  <si>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</si>
  <si>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</si>
  <si>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</si>
  <si>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</si>
  <si>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</si>
  <si>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</si>
  <si>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</si>
  <si>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</si>
  <si>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</si>
  <si>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</si>
  <si>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</si>
  <si>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</si>
  <si>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</si>
  <si>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</si>
  <si>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</si>
  <si>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</si>
  <si>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</si>
  <si>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</si>
  <si>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</si>
  <si>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</si>
  <si>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</si>
  <si>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</si>
  <si>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</si>
  <si>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</si>
  <si>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</si>
  <si>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</si>
  <si>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</si>
  <si>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</si>
  <si>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</si>
  <si>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</si>
  <si>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</si>
  <si>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</si>
  <si>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</si>
  <si>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</si>
  <si>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</si>
  <si>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</si>
  <si>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</si>
  <si>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</si>
  <si>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</si>
  <si>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</si>
  <si>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</si>
  <si>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</si>
  <si>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</si>
  <si>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</si>
  <si>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</si>
  <si>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</si>
  <si>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</si>
  <si>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</si>
  <si>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</si>
  <si>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</si>
  <si>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</si>
  <si>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</si>
  <si>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</si>
  <si>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</si>
  <si>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</si>
  <si>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</si>
  <si>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</si>
  <si>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</si>
  <si>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</si>
  <si>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</si>
  <si>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</si>
  <si>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</si>
  <si>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</si>
  <si>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</si>
  <si>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</si>
  <si>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</si>
  <si>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</si>
  <si>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</si>
  <si>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</si>
  <si>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</si>
  <si>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</si>
  <si>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</si>
  <si>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</si>
  <si>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</si>
  <si>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</si>
  <si>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</si>
  <si>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</si>
  <si>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</si>
  <si>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</si>
  <si>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</si>
  <si>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</si>
  <si>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</si>
  <si>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</si>
  <si>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</si>
  <si>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</si>
  <si>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</si>
  <si>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</si>
  <si>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</si>
  <si>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</si>
  <si>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</si>
  <si>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</si>
  <si>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</si>
  <si>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</si>
  <si>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</si>
  <si>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</si>
  <si>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</si>
  <si>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</si>
  <si>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</si>
  <si>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</si>
  <si>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</si>
  <si>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</si>
  <si>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</si>
  <si>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</si>
  <si>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</si>
  <si>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</si>
  <si>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</si>
  <si>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</si>
  <si>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</si>
  <si>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</si>
  <si>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</si>
  <si>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</si>
  <si>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</si>
  <si>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</si>
  <si>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</si>
  <si>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</si>
  <si>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</si>
  <si>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</si>
  <si>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</si>
  <si>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</si>
  <si>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</si>
  <si>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</si>
  <si>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</si>
  <si>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</si>
  <si>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</si>
  <si>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</si>
  <si>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</si>
  <si>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</si>
  <si>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</si>
  <si>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</si>
  <si>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</si>
  <si>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</si>
  <si>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</si>
  <si>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</si>
  <si>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</si>
  <si>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</si>
  <si>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</si>
  <si>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</si>
  <si>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</si>
  <si>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</si>
  <si>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</si>
  <si>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</si>
  <si>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</si>
  <si>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</si>
  <si>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</si>
  <si>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</si>
  <si>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</si>
  <si>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</si>
  <si>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</si>
  <si>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</si>
  <si>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</si>
  <si>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</si>
  <si>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</si>
  <si>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</si>
  <si>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</si>
  <si>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</si>
  <si>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</si>
  <si>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</si>
  <si>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</si>
  <si>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</si>
  <si>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</si>
  <si>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</si>
  <si>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</si>
  <si>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</si>
  <si>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</si>
  <si>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</si>
  <si>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</si>
  <si>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</si>
  <si>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</si>
  <si>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</si>
  <si>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</si>
  <si>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</si>
  <si>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</si>
  <si>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</si>
  <si>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</si>
  <si>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</si>
  <si>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</si>
  <si>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</si>
  <si>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</si>
  <si>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</si>
  <si>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</si>
  <si>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</si>
  <si>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</si>
  <si>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</si>
  <si>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</si>
  <si>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</si>
  <si>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</si>
  <si>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</si>
  <si>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</si>
  <si>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</si>
  <si>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</si>
  <si>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</si>
  <si>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</si>
  <si>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</si>
  <si>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</si>
  <si>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</si>
  <si>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</si>
  <si>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</si>
  <si>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</si>
  <si>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</si>
  <si>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</si>
  <si>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</si>
  <si>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</si>
  <si>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</si>
  <si>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</si>
  <si>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</si>
  <si>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</si>
  <si>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</si>
  <si>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</si>
  <si>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</si>
  <si>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</si>
  <si>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</si>
  <si>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</si>
  <si>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</si>
  <si>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</si>
  <si>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</si>
  <si>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</si>
  <si>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</si>
  <si>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</si>
  <si>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</si>
  <si>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</si>
  <si>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</si>
  <si>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</si>
  <si>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</si>
  <si>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</si>
  <si>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</si>
  <si>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</si>
  <si>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</si>
  <si>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</si>
  <si>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</si>
  <si>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</si>
  <si>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</si>
  <si>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</si>
  <si>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</si>
  <si>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</si>
  <si>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</si>
  <si>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</si>
  <si>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</si>
  <si>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</si>
  <si>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</si>
  <si>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</si>
  <si>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</si>
  <si>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</si>
  <si>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</si>
  <si>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</si>
  <si>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</si>
  <si>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</si>
  <si>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</si>
  <si>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</si>
  <si>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</si>
  <si>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</si>
  <si>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</si>
  <si>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</si>
  <si>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</si>
  <si>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</si>
  <si>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</si>
  <si>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</si>
  <si>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</si>
  <si>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</si>
  <si>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</si>
  <si>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</si>
  <si>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</si>
  <si>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</si>
  <si>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</si>
  <si>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</si>
  <si>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</si>
  <si>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</si>
  <si>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</si>
  <si>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</si>
  <si>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</si>
  <si>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</si>
  <si>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</si>
  <si>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</si>
  <si>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</si>
  <si>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</si>
  <si>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</si>
  <si>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</si>
  <si>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</si>
  <si>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</si>
  <si>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</si>
  <si>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</si>
  <si>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</si>
  <si>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</si>
  <si>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</si>
  <si>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</si>
  <si>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</si>
  <si>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</si>
  <si>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</si>
  <si>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</si>
  <si>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</si>
  <si>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</si>
  <si>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</si>
  <si>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</si>
  <si>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</si>
  <si>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</si>
  <si>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</si>
  <si>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</si>
  <si>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</si>
  <si>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</si>
  <si>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</si>
  <si>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</si>
  <si>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</si>
  <si>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</si>
  <si>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</si>
  <si>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</si>
  <si>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</si>
  <si>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</si>
  <si>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</si>
  <si>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</si>
  <si>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</si>
  <si>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</si>
  <si>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</si>
  <si>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</si>
  <si>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</si>
  <si>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</si>
  <si>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</si>
  <si>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</si>
  <si>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</si>
  <si>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</si>
  <si>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</si>
  <si>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</si>
  <si>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</si>
  <si>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</si>
  <si>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</si>
  <si>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</si>
  <si>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</si>
  <si>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</si>
  <si>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</si>
  <si>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</si>
  <si>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</si>
  <si>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</si>
  <si>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</si>
  <si>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</si>
  <si>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</si>
  <si>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</si>
  <si>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</si>
  <si>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</si>
  <si>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</si>
  <si>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</si>
  <si>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</si>
  <si>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</si>
  <si>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</si>
  <si>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</si>
  <si>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</si>
  <si>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</si>
  <si>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</si>
  <si>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</si>
  <si>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</si>
  <si>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</si>
  <si>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</si>
  <si>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</si>
  <si>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</si>
  <si>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</si>
  <si>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</si>
  <si>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</si>
  <si>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</si>
  <si>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</si>
  <si>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</si>
  <si>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</si>
  <si>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</si>
  <si>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</si>
  <si>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</si>
  <si>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</si>
  <si>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</si>
  <si>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</si>
  <si>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</si>
  <si>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</si>
  <si>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</si>
  <si>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</si>
  <si>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</si>
  <si>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</si>
  <si>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</si>
  <si>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</si>
  <si>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</si>
  <si>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</si>
  <si>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</si>
  <si>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</si>
  <si>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</si>
  <si>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</si>
  <si>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</si>
  <si>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</si>
  <si>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</si>
  <si>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</si>
  <si>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</si>
  <si>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</si>
  <si>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</si>
  <si>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</si>
  <si>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</si>
  <si>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</si>
  <si>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</si>
  <si>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</si>
  <si>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</si>
  <si>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</si>
  <si>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</si>
  <si>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</si>
  <si>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</si>
  <si>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</si>
  <si>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</si>
  <si>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</si>
  <si>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</si>
  <si>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</si>
  <si>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</si>
  <si>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</si>
  <si>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</si>
  <si>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</si>
  <si>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</si>
  <si>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</si>
  <si>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</si>
  <si>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</si>
  <si>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</si>
  <si>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</si>
  <si>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</si>
  <si>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</si>
  <si>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</si>
  <si>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</si>
  <si>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</si>
  <si>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</si>
  <si>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</si>
  <si>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</si>
  <si>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</si>
  <si>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</si>
  <si>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</si>
  <si>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</si>
  <si>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</si>
  <si>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</si>
  <si>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</si>
  <si>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</si>
  <si>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</si>
  <si>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</si>
  <si>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</si>
  <si>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</si>
  <si>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</si>
  <si>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</si>
  <si>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</si>
  <si>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</si>
  <si>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</si>
  <si>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</si>
  <si>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</si>
  <si>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</si>
  <si>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</si>
  <si>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</si>
  <si>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</si>
  <si>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</si>
  <si>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</si>
  <si>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</si>
  <si>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</si>
  <si>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</si>
  <si>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</si>
  <si>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</si>
  <si>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</si>
  <si>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</si>
  <si>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</si>
  <si>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</si>
  <si>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</si>
  <si>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</si>
  <si>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</si>
  <si>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</si>
  <si>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</si>
  <si>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</si>
  <si>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</si>
  <si>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</si>
  <si>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</si>
  <si>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</si>
  <si>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</si>
  <si>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</si>
  <si>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</si>
  <si>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</si>
  <si>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</si>
  <si>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</si>
  <si>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</si>
  <si>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</si>
  <si>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</si>
  <si>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</si>
  <si>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</si>
  <si>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</si>
  <si>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</si>
  <si>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</si>
  <si>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</si>
  <si>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</si>
  <si>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</si>
  <si>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</si>
  <si>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</si>
  <si>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</si>
  <si>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</si>
  <si>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</si>
  <si>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</si>
  <si>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</si>
  <si>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</si>
  <si>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</si>
  <si>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</si>
  <si>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</si>
  <si>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</si>
  <si>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</si>
  <si>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</si>
  <si>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</si>
  <si>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</si>
  <si>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</si>
  <si>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</si>
  <si>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</si>
  <si>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</si>
  <si>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</si>
  <si>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</si>
  <si>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</si>
  <si>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</si>
  <si>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</si>
  <si>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</si>
  <si>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</si>
  <si>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</si>
  <si>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</si>
  <si>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</si>
  <si>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</si>
  <si>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</si>
  <si>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</si>
  <si>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</si>
  <si>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</si>
  <si>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</si>
  <si>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</si>
  <si>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</si>
  <si>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</si>
  <si>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</si>
  <si>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</si>
  <si>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</si>
  <si>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</si>
  <si>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</si>
  <si>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</si>
  <si>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</si>
  <si>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</si>
  <si>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</si>
  <si>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</si>
  <si>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</si>
  <si>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</si>
  <si>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</si>
  <si>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</si>
  <si>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</si>
  <si>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</si>
  <si>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</si>
  <si>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</si>
  <si>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</si>
  <si>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</si>
  <si>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</si>
  <si>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</si>
  <si>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</si>
  <si>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</si>
  <si>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</si>
  <si>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</si>
  <si>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</si>
  <si>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</si>
  <si>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</si>
  <si>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</si>
  <si>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</si>
  <si>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</si>
  <si>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</si>
  <si>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</si>
  <si>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</si>
  <si>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</si>
  <si>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</si>
  <si>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</si>
  <si>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</si>
  <si>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</si>
  <si>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</si>
  <si>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</si>
  <si>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</si>
  <si>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</si>
  <si>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</si>
  <si>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</si>
  <si>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</si>
  <si>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</si>
  <si>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</si>
  <si>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</si>
  <si>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</si>
  <si>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</si>
  <si>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</si>
  <si>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</si>
  <si>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</si>
  <si>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</si>
  <si>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</si>
  <si>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</si>
  <si>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</si>
  <si>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</si>
  <si>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</si>
  <si>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</si>
  <si>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</si>
  <si>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</si>
  <si>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</si>
  <si>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</si>
  <si>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</si>
  <si>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</si>
  <si>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</si>
  <si>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</si>
  <si>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</si>
  <si>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</si>
  <si>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</si>
  <si>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</si>
  <si>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</si>
  <si>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</si>
  <si>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</si>
  <si>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</si>
  <si>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</si>
  <si>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</si>
  <si>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</si>
  <si>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</si>
  <si>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</si>
  <si>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</si>
  <si>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</si>
  <si>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</si>
  <si>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</si>
  <si>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</si>
  <si>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</si>
  <si>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</si>
  <si>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</si>
  <si>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</si>
  <si>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</si>
  <si>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</si>
  <si>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</si>
  <si>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</si>
  <si>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</si>
  <si>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</si>
  <si>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</si>
  <si>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</si>
  <si>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</si>
  <si>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</si>
  <si>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</si>
  <si>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</si>
  <si>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</si>
  <si>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</si>
  <si>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</si>
  <si>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</si>
  <si>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</si>
  <si>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</si>
  <si>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</si>
  <si>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</si>
  <si>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</si>
  <si>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</si>
  <si>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</si>
  <si>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</si>
  <si>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</si>
  <si>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</si>
  <si>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</si>
  <si>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</si>
  <si>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</si>
  <si>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</si>
  <si>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</si>
  <si>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</si>
  <si>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</si>
  <si>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</si>
  <si>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</si>
  <si>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</si>
  <si>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</si>
  <si>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</si>
  <si>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</si>
  <si>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</si>
  <si>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</si>
  <si>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</si>
  <si>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</si>
  <si>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</si>
  <si>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</si>
  <si>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</si>
  <si>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</si>
  <si>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</si>
  <si>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</si>
  <si>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</si>
  <si>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</si>
  <si>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</si>
  <si>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</si>
  <si>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</si>
  <si>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</si>
  <si>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</si>
  <si>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</si>
  <si>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</si>
  <si>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</si>
  <si>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</si>
  <si>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</si>
  <si>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</si>
  <si>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</si>
  <si>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</si>
  <si>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</si>
  <si>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</si>
  <si>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</si>
  <si>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</si>
  <si>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</si>
  <si>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</si>
  <si>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</si>
  <si>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</si>
  <si>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</si>
  <si>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</si>
  <si>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</si>
  <si>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</si>
  <si>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</si>
  <si>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</si>
  <si>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</si>
  <si>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</si>
  <si>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</si>
  <si>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</si>
  <si>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</si>
  <si>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</si>
  <si>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</si>
  <si>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</si>
  <si>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</si>
  <si>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</si>
  <si>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</si>
  <si>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</si>
  <si>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</si>
  <si>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</si>
  <si>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</si>
  <si>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</si>
  <si>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</si>
  <si>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</si>
  <si>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</si>
  <si>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</si>
  <si>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</si>
  <si>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</si>
  <si>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</si>
  <si>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</si>
  <si>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</si>
  <si>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</si>
  <si>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</si>
  <si>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</si>
  <si>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</si>
  <si>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</si>
  <si>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</si>
  <si>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</si>
  <si>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</si>
  <si>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</si>
  <si>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</si>
  <si>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</si>
  <si>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</si>
  <si>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</si>
  <si>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</si>
  <si>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</si>
  <si>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</si>
  <si>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</si>
  <si>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</si>
  <si>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</si>
  <si>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</si>
  <si>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</si>
  <si>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</si>
  <si>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</si>
  <si>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</si>
  <si>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</si>
  <si>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</si>
  <si>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</si>
  <si>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</si>
  <si>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</si>
  <si>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</si>
  <si>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</si>
  <si>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</si>
  <si>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</si>
  <si>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</si>
  <si>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</si>
  <si>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</si>
  <si>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</si>
  <si>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</si>
  <si>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</si>
  <si>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</si>
  <si>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</si>
  <si>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</si>
  <si>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</si>
  <si>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</si>
  <si>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</si>
  <si>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</si>
  <si>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</si>
  <si>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</si>
  <si>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</si>
  <si>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</si>
  <si>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</si>
  <si>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</si>
  <si>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</si>
  <si>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</si>
  <si>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</si>
  <si>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</si>
  <si>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</si>
  <si>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</si>
  <si>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</si>
  <si>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</si>
  <si>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</si>
  <si>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</si>
  <si>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</si>
  <si>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</si>
  <si>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</si>
  <si>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</si>
  <si>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</si>
  <si>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</si>
  <si>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</si>
  <si>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</si>
  <si>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</si>
  <si>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</si>
  <si>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</si>
  <si>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</si>
  <si>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</si>
  <si>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</si>
  <si>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</si>
  <si>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</si>
  <si>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</si>
  <si>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</si>
  <si>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</si>
  <si>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</si>
  <si>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</si>
  <si>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</si>
  <si>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</si>
  <si>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</si>
  <si>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</si>
  <si>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</si>
  <si>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</si>
  <si>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</si>
  <si>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</si>
  <si>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</si>
  <si>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</si>
  <si>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</si>
  <si>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</si>
  <si>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</si>
  <si>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</si>
  <si>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</si>
  <si>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</si>
  <si>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</si>
  <si>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</si>
  <si>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</si>
  <si>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</si>
  <si>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</si>
  <si>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</si>
  <si>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</si>
  <si>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</si>
  <si>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</si>
  <si>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</si>
  <si>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</si>
  <si>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</si>
  <si>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</si>
  <si>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</si>
  <si>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</si>
  <si>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</si>
  <si>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</si>
  <si>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</si>
  <si>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</si>
  <si>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</si>
  <si>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</si>
  <si>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</si>
  <si>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</si>
  <si>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</si>
  <si>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</si>
  <si>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</si>
  <si>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</si>
  <si>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</si>
  <si>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</si>
  <si>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</si>
  <si>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</si>
  <si>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</si>
  <si>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</si>
  <si>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</si>
  <si>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</si>
  <si>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</si>
  <si>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</si>
  <si>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</si>
  <si>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</si>
  <si>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</si>
  <si>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</si>
  <si>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</si>
  <si>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</si>
  <si>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</si>
  <si>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</si>
  <si>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</si>
  <si>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</si>
  <si>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</si>
  <si>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</si>
  <si>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</si>
  <si>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</si>
  <si>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</si>
  <si>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</si>
  <si>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</si>
  <si>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</si>
  <si>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</si>
  <si>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</si>
  <si>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</si>
  <si>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</si>
  <si>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</si>
  <si>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</si>
  <si>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</si>
  <si>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</si>
  <si>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</si>
  <si>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</si>
  <si>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</si>
  <si>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</si>
  <si>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</si>
  <si>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</si>
  <si>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</si>
  <si>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</si>
  <si>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</si>
  <si>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</si>
  <si>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</si>
  <si>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</si>
  <si>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</si>
  <si>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</si>
  <si>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</si>
  <si>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</si>
  <si>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</si>
  <si>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</si>
  <si>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</si>
  <si>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</si>
  <si>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</si>
  <si>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</si>
  <si>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</si>
  <si>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</si>
  <si>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</si>
  <si>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</si>
  <si>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</si>
  <si>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</si>
  <si>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</si>
  <si>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</si>
  <si>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</si>
  <si>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</si>
  <si>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</si>
  <si>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</si>
  <si>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</si>
  <si>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</si>
  <si>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</si>
  <si>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</si>
  <si>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</si>
  <si>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</si>
  <si>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</si>
  <si>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</si>
  <si>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</si>
  <si>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</si>
  <si>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</si>
  <si>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</si>
  <si>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</si>
  <si>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</si>
  <si>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</si>
  <si>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</si>
  <si>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</si>
  <si>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</si>
  <si>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</si>
  <si>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</si>
  <si>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</si>
  <si>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</si>
  <si>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</si>
  <si>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</si>
  <si>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</si>
  <si>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</si>
  <si>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</si>
  <si>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</si>
  <si>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</si>
  <si>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</si>
  <si>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</si>
  <si>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</si>
  <si>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</si>
  <si>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</si>
  <si>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</si>
  <si>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</si>
  <si>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</si>
  <si>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</si>
  <si>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</si>
  <si>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</si>
  <si>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</si>
  <si>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</si>
  <si>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</si>
  <si>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</si>
  <si>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</si>
  <si>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</si>
  <si>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</si>
  <si>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</si>
  <si>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</si>
  <si>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</si>
  <si>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</si>
  <si>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</si>
  <si>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</si>
  <si>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</si>
  <si>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</si>
  <si>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</si>
  <si>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</si>
  <si>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</si>
  <si>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</si>
  <si>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</si>
  <si>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</si>
  <si>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</si>
  <si>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</si>
  <si>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</si>
  <si>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</si>
  <si>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</si>
  <si>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</si>
  <si>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</si>
  <si>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</si>
  <si>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</si>
  <si>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</si>
  <si>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</si>
  <si>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</si>
  <si>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</si>
  <si>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</si>
  <si>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</si>
  <si>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</si>
  <si>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</si>
  <si>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</si>
  <si>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</si>
  <si>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</si>
  <si>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</si>
  <si>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</si>
  <si>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</si>
  <si>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</si>
  <si>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</si>
  <si>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</si>
  <si>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</si>
  <si>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</si>
  <si>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</si>
  <si>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</si>
  <si>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</si>
  <si>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</si>
  <si>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</si>
  <si>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</si>
  <si>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</si>
  <si>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</si>
  <si>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</si>
  <si>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</si>
  <si>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</si>
  <si>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</si>
  <si>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</si>
  <si>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</si>
  <si>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</si>
  <si>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</si>
  <si>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</si>
  <si>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</si>
  <si>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</si>
  <si>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</si>
  <si>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</si>
  <si>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</si>
  <si>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</si>
  <si>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</si>
  <si>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</si>
  <si>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</si>
  <si>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</si>
  <si>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</si>
  <si>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</si>
  <si>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</si>
  <si>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</si>
  <si>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</si>
  <si>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</si>
  <si>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</si>
  <si>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</si>
  <si>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</si>
  <si>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</si>
  <si>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</si>
  <si>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</si>
  <si>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</si>
  <si>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</si>
  <si>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</si>
  <si>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</si>
  <si>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</si>
  <si>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</si>
  <si>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</si>
  <si>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</si>
  <si>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</si>
  <si>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</si>
  <si>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</si>
  <si>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</si>
  <si>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</si>
  <si>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</si>
  <si>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</si>
  <si>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</si>
  <si>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</si>
  <si>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</si>
  <si>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</si>
  <si>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</si>
  <si>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</si>
  <si>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</si>
  <si>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</si>
  <si>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</si>
  <si>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</si>
  <si>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</si>
  <si>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</si>
  <si>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</si>
  <si>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</si>
  <si>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</si>
  <si>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</si>
  <si>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</si>
  <si>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</si>
  <si>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</si>
  <si>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</si>
  <si>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</si>
  <si>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</si>
  <si>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</si>
  <si>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</si>
  <si>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</si>
  <si>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</si>
  <si>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</si>
  <si>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</si>
  <si>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</si>
  <si>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</si>
  <si>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</si>
  <si>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</si>
  <si>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</si>
  <si>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</si>
  <si>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</si>
  <si>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</si>
  <si>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</si>
  <si>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</si>
  <si>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</si>
  <si>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</si>
  <si>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</si>
  <si>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</si>
  <si>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</si>
  <si>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</si>
  <si>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</si>
  <si>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</si>
  <si>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</si>
  <si>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</si>
  <si>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</si>
  <si>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</si>
  <si>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</si>
  <si>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</si>
  <si>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</si>
  <si>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</si>
  <si>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</si>
  <si>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</si>
  <si>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</si>
  <si>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</si>
  <si>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</si>
  <si>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</si>
  <si>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</si>
  <si>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</si>
  <si>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</si>
  <si>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</si>
  <si>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</si>
  <si>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</si>
  <si>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</si>
  <si>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</si>
  <si>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</si>
  <si>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</si>
  <si>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</si>
  <si>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</si>
  <si>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</si>
  <si>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</si>
  <si>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</si>
  <si>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</si>
  <si>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</si>
  <si>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</si>
  <si>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</si>
  <si>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</si>
  <si>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</si>
  <si>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</si>
  <si>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</si>
  <si>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</si>
  <si>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</si>
  <si>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</si>
  <si>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</si>
  <si>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</si>
  <si>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</si>
  <si>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</si>
  <si>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</si>
  <si>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</si>
  <si>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</si>
  <si>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</si>
  <si>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</si>
  <si>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</si>
  <si>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</si>
  <si>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</si>
  <si>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</si>
  <si>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</si>
  <si>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</si>
  <si>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</si>
  <si>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</si>
  <si>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</si>
  <si>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</si>
  <si>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</si>
  <si>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</si>
  <si>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</si>
  <si>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</si>
  <si>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</si>
  <si>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</si>
  <si>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</si>
  <si>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</si>
  <si>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</si>
  <si>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</si>
  <si>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</si>
  <si>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</si>
  <si>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</si>
  <si>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</si>
  <si>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</si>
  <si>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</si>
  <si>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</si>
  <si>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</si>
  <si>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</si>
  <si>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</si>
  <si>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</si>
  <si>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</si>
  <si>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</si>
  <si>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</si>
  <si>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</si>
  <si>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</si>
  <si>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</si>
  <si>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</si>
  <si>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</si>
  <si>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</si>
  <si>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</si>
  <si>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</si>
  <si>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</si>
  <si>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</si>
  <si>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</si>
  <si>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</si>
  <si>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</si>
  <si>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</si>
  <si>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</si>
  <si>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</si>
  <si>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</si>
  <si>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</si>
  <si>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</si>
  <si>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</si>
  <si>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</si>
  <si>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</si>
  <si>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</si>
  <si>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</si>
  <si>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</si>
  <si>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</si>
  <si>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</si>
  <si>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</si>
  <si>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</si>
  <si>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</si>
  <si>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</si>
  <si>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</si>
  <si>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</si>
  <si>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</si>
  <si>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</si>
  <si>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</si>
  <si>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</si>
  <si>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</si>
  <si>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</si>
  <si>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</si>
  <si>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</si>
  <si>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</si>
  <si>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</si>
  <si>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</si>
  <si>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</si>
  <si>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</si>
  <si>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</si>
  <si>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</si>
  <si>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</si>
  <si>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</si>
  <si>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</si>
  <si>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</si>
  <si>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</si>
  <si>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</si>
  <si>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</si>
  <si>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</si>
  <si>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</si>
  <si>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</si>
  <si>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</si>
  <si>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</si>
  <si>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</si>
  <si>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</si>
  <si>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</si>
  <si>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</si>
  <si>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</si>
  <si>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</si>
  <si>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</si>
  <si>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</si>
  <si>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</si>
  <si>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</si>
  <si>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</si>
  <si>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</si>
  <si>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</si>
  <si>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</si>
  <si>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</si>
  <si>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</si>
  <si>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</si>
  <si>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</si>
  <si>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</si>
  <si>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</si>
  <si>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</si>
  <si>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</si>
  <si>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</si>
  <si>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</si>
  <si>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</si>
  <si>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</si>
  <si>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</si>
  <si>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</si>
  <si>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</si>
  <si>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</si>
  <si>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</si>
  <si>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</si>
  <si>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</si>
  <si>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</si>
  <si>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</si>
  <si>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</si>
  <si>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</si>
  <si>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</si>
  <si>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</si>
  <si>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</si>
  <si>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</si>
  <si>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</si>
  <si>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</si>
  <si>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</si>
  <si>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</si>
  <si>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</si>
  <si>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</si>
  <si>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</si>
  <si>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</si>
  <si>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</si>
  <si>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</si>
  <si>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</si>
  <si>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</si>
  <si>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</si>
  <si>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</si>
  <si>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</si>
  <si>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</si>
  <si>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</si>
  <si>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</si>
  <si>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</si>
  <si>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</si>
  <si>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</si>
  <si>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</si>
  <si>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</si>
  <si>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</si>
  <si>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</si>
  <si>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</si>
  <si>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</si>
  <si>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</si>
  <si>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</si>
  <si>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</si>
  <si>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</si>
  <si>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</si>
  <si>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</si>
  <si>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</si>
  <si>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</si>
  <si>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</si>
  <si>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</si>
  <si>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</si>
  <si>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</si>
  <si>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</si>
  <si>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</si>
  <si>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</si>
  <si>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</si>
  <si>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</si>
  <si>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</si>
  <si>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</si>
  <si>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</si>
  <si>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</si>
  <si>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</si>
  <si>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</si>
  <si>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</si>
  <si>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</si>
  <si>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</si>
  <si>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</si>
  <si>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</si>
  <si>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</si>
  <si>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</si>
  <si>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</si>
  <si>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</si>
  <si>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</si>
  <si>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</si>
  <si>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</si>
  <si>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</si>
  <si>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</si>
  <si>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</si>
  <si>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</si>
  <si>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</si>
  <si>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</si>
  <si>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</si>
  <si>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</si>
  <si>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</si>
  <si>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</si>
  <si>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</si>
  <si>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</si>
  <si>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</si>
  <si>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</si>
  <si>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</si>
  <si>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</si>
  <si>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</si>
  <si>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</si>
  <si>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</si>
  <si>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</si>
  <si>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</si>
  <si>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</si>
  <si>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</si>
  <si>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</si>
  <si>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</si>
  <si>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</si>
  <si>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</si>
  <si>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</si>
  <si>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</si>
  <si>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</si>
  <si>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</si>
  <si>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</si>
  <si>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</si>
  <si>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</si>
  <si>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</si>
  <si>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</si>
  <si>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</si>
  <si>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</si>
  <si>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</si>
  <si>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</si>
  <si>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</si>
  <si>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</si>
  <si>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</si>
  <si>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</si>
  <si>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</si>
  <si>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</si>
  <si>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</si>
  <si>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</si>
  <si>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</si>
  <si>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</si>
  <si>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</si>
  <si>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</si>
  <si>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</si>
  <si>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</si>
  <si>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</si>
  <si>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</si>
  <si>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</si>
  <si>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</si>
  <si>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</si>
  <si>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</si>
  <si>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</si>
  <si>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</si>
  <si>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</si>
  <si>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</si>
  <si>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</si>
  <si>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</si>
  <si>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</si>
  <si>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</si>
  <si>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</si>
  <si>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</si>
  <si>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</si>
  <si>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</si>
  <si>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</si>
  <si>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</si>
  <si>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</si>
  <si>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</si>
  <si>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</si>
  <si>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</si>
  <si>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</si>
  <si>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</si>
  <si>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</si>
  <si>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</si>
  <si>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</si>
  <si>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</si>
  <si>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</si>
  <si>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</si>
  <si>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</si>
  <si>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</si>
  <si>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</si>
  <si>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</si>
  <si>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</si>
  <si>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</si>
  <si>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</si>
  <si>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</si>
  <si>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</si>
  <si>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</si>
  <si>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</si>
  <si>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</si>
  <si>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</si>
  <si>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</si>
  <si>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</si>
  <si>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</si>
  <si>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</si>
  <si>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</si>
  <si>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</si>
  <si>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</si>
  <si>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</si>
  <si>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</si>
  <si>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</si>
  <si>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</si>
  <si>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</si>
  <si>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</si>
  <si>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</si>
  <si>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</si>
  <si>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</si>
  <si>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</si>
  <si>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</si>
  <si>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</si>
  <si>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</si>
  <si>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</si>
  <si>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</si>
  <si>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</si>
  <si>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</si>
  <si>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</si>
  <si>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</si>
  <si>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</si>
  <si>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</si>
  <si>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</si>
  <si>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</si>
  <si>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</si>
  <si>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</si>
  <si>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</si>
  <si>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</si>
  <si>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</si>
  <si>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</si>
  <si>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</si>
  <si>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</si>
  <si>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</si>
  <si>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</si>
  <si>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</si>
  <si>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</si>
  <si>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</si>
  <si>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</si>
  <si>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</si>
  <si>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</si>
  <si>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</si>
  <si>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</si>
  <si>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</si>
  <si>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</si>
  <si>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</si>
  <si>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</si>
  <si>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</si>
  <si>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</si>
  <si>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</si>
  <si>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</si>
  <si>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</si>
  <si>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</si>
  <si>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</si>
  <si>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</si>
  <si>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</si>
  <si>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</si>
  <si>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</si>
  <si>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</si>
  <si>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</si>
  <si>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</si>
  <si>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</si>
  <si>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</si>
  <si>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</si>
  <si>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</si>
  <si>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</si>
  <si>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</si>
  <si>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</si>
  <si>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</si>
  <si>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</si>
  <si>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</si>
  <si>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</si>
  <si>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</si>
  <si>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</si>
  <si>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</si>
  <si>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</si>
  <si>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</si>
  <si>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</si>
  <si>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</si>
  <si>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</si>
  <si>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</si>
  <si>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</si>
  <si>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</si>
  <si>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</si>
  <si>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</si>
  <si>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</si>
  <si>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</si>
  <si>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</si>
  <si>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</si>
  <si>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</si>
  <si>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</si>
  <si>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</si>
  <si>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</si>
  <si>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</si>
  <si>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</si>
  <si>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</si>
  <si>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</si>
  <si>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</si>
  <si>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</si>
  <si>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</si>
  <si>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</si>
  <si>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</si>
  <si>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</si>
  <si>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</si>
  <si>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</si>
  <si>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</si>
  <si>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</si>
  <si>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</si>
  <si>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</si>
  <si>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</si>
  <si>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</si>
  <si>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</si>
  <si>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</si>
  <si>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</si>
  <si>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</si>
  <si>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</si>
  <si>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</si>
  <si>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</si>
  <si>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</si>
  <si>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</si>
  <si>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</si>
  <si>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</si>
  <si>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</si>
  <si>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</si>
  <si>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</si>
  <si>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</si>
  <si>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</si>
  <si>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</si>
  <si>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</si>
  <si>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</si>
  <si>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</si>
  <si>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</si>
  <si>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</si>
  <si>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</si>
  <si>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</si>
  <si>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</si>
  <si>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</si>
  <si>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</si>
  <si>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</si>
  <si>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</si>
  <si>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</si>
  <si>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</si>
  <si>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</si>
  <si>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</si>
  <si>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</si>
  <si>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</si>
  <si>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</si>
  <si>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</si>
  <si>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</si>
  <si>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</si>
  <si>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</si>
  <si>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</si>
  <si>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</si>
  <si>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</si>
  <si>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</si>
  <si>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</si>
  <si>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</si>
  <si>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</si>
  <si>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</si>
  <si>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</si>
  <si>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</si>
  <si>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</si>
  <si>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</si>
  <si>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</si>
  <si>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</si>
  <si>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</si>
  <si>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</si>
  <si>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</si>
  <si>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</si>
  <si>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</si>
  <si>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</si>
  <si>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</si>
  <si>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</si>
  <si>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</si>
  <si>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</si>
  <si>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</si>
  <si>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</si>
  <si>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</si>
  <si>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</si>
  <si>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</si>
  <si>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</si>
  <si>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</si>
  <si>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</si>
  <si>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</si>
  <si>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</si>
  <si>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</si>
  <si>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</si>
  <si>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</si>
  <si>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</si>
  <si>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</si>
  <si>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</si>
  <si>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</si>
  <si>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</si>
  <si>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</si>
  <si>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</si>
  <si>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</si>
  <si>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</si>
  <si>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</si>
  <si>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</si>
  <si>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</si>
  <si>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</si>
  <si>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</si>
  <si>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</si>
  <si>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</si>
  <si>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</si>
  <si>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</si>
  <si>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</si>
  <si>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</si>
  <si>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</si>
  <si>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</si>
  <si>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</si>
  <si>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</si>
  <si>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</si>
  <si>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</si>
  <si>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</si>
  <si>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</si>
  <si>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</si>
  <si>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</si>
  <si>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</si>
  <si>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</si>
  <si>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</si>
  <si>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</si>
  <si>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</si>
  <si>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</si>
  <si>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</si>
  <si>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</si>
  <si>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</si>
  <si>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</si>
  <si>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</si>
  <si>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</si>
  <si>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</si>
  <si>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</si>
  <si>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</si>
  <si>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</si>
  <si>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</si>
  <si>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</si>
  <si>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</si>
  <si>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</si>
  <si>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</si>
  <si>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</si>
  <si>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</si>
  <si>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</si>
  <si>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</si>
  <si>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</si>
  <si>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</si>
  <si>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</si>
  <si>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</si>
  <si>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</si>
  <si>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</si>
  <si>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</si>
  <si>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</si>
  <si>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</si>
  <si>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</si>
  <si>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</si>
  <si>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</si>
  <si>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</si>
  <si>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</si>
  <si>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</si>
  <si>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</si>
  <si>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</si>
  <si>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</si>
  <si>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</si>
  <si>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</si>
  <si>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</si>
  <si>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</si>
  <si>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</si>
  <si>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</si>
  <si>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</si>
  <si>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</si>
  <si>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</si>
  <si>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</si>
  <si>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</si>
  <si>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</si>
  <si>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</si>
  <si>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</si>
  <si>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</si>
  <si>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</si>
  <si>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</si>
  <si>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</si>
  <si>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</si>
  <si>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</si>
  <si>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</si>
  <si>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</si>
  <si>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</si>
  <si>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</si>
  <si>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</si>
  <si>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</si>
  <si>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</si>
  <si>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</si>
  <si>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</si>
  <si>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</si>
  <si>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</si>
  <si>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</si>
  <si>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</si>
  <si>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</si>
  <si>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</si>
  <si>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</si>
  <si>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</si>
  <si>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</si>
  <si>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</si>
  <si>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</si>
  <si>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</si>
  <si>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</si>
  <si>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</si>
  <si>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</si>
  <si>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</si>
  <si>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</si>
  <si>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</si>
  <si>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</si>
  <si>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</si>
  <si>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</si>
  <si>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</si>
  <si>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</si>
  <si>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</si>
  <si>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</si>
  <si>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</si>
  <si>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</si>
  <si>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</si>
  <si>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</si>
  <si>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</si>
  <si>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</si>
  <si>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</si>
  <si>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</si>
  <si>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</si>
  <si>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</si>
  <si>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</si>
  <si>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</si>
  <si>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</si>
  <si>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</si>
  <si>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</si>
  <si>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</si>
  <si>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</si>
  <si>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</si>
  <si>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</si>
  <si>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</si>
  <si>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</si>
  <si>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</si>
  <si>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</si>
  <si>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</si>
  <si>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</si>
  <si>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</si>
  <si>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</si>
  <si>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</si>
  <si>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</si>
  <si>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</si>
  <si>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</si>
  <si>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</si>
  <si>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</si>
  <si>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</si>
  <si>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</si>
  <si>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</si>
  <si>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</si>
  <si>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</si>
  <si>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</si>
  <si>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</si>
  <si>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</si>
  <si>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</si>
  <si>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</si>
  <si>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</si>
  <si>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</si>
  <si>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</si>
  <si>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</si>
  <si>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</si>
  <si>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</si>
  <si>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</si>
  <si>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</si>
  <si>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</si>
  <si>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</si>
  <si>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</si>
  <si>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</si>
  <si>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</si>
  <si>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</si>
  <si>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</si>
  <si>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</si>
  <si>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</si>
  <si>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</si>
  <si>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</si>
  <si>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</si>
  <si>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</si>
  <si>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</si>
  <si>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</si>
  <si>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</si>
  <si>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</si>
  <si>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</si>
  <si>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</si>
  <si>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</si>
  <si>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</si>
  <si>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</si>
  <si>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</si>
  <si>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</si>
  <si>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</si>
  <si>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</si>
  <si>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</si>
  <si>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</si>
  <si>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</si>
  <si>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</si>
  <si>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</si>
  <si>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</si>
  <si>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</si>
  <si>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</si>
  <si>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</si>
  <si>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</si>
  <si>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</si>
  <si>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</si>
  <si>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</si>
  <si>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</si>
  <si>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</si>
  <si>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</si>
  <si>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</si>
  <si>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</si>
  <si>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</si>
  <si>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</si>
  <si>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</si>
  <si>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</si>
  <si>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</si>
  <si>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</si>
  <si>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</si>
  <si>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</si>
  <si>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</si>
  <si>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</si>
  <si>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</si>
  <si>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</si>
  <si>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</si>
  <si>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</si>
  <si>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</si>
  <si>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</si>
  <si>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</si>
  <si>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</si>
  <si>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</si>
  <si>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</si>
  <si>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</si>
  <si>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</si>
  <si>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</si>
  <si>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</si>
  <si>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</si>
  <si>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</si>
  <si>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</si>
  <si>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</si>
  <si>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</si>
  <si>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</si>
  <si>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</si>
  <si>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</si>
  <si>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</si>
  <si>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</si>
  <si>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</si>
  <si>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</si>
  <si>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</si>
  <si>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</si>
  <si>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</si>
  <si>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</si>
  <si>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</si>
  <si>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</si>
  <si>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</si>
  <si>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</si>
  <si>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</si>
  <si>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</si>
  <si>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</si>
  <si>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</si>
  <si>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</si>
  <si>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</si>
  <si>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</si>
  <si>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</si>
  <si>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</si>
  <si>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</si>
  <si>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</si>
  <si>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</si>
  <si>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</si>
  <si>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</si>
  <si>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</si>
  <si>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</si>
  <si>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</si>
  <si>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</si>
  <si>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</si>
  <si>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</si>
  <si>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</si>
  <si>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</si>
  <si>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</si>
  <si>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</si>
  <si>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</si>
  <si>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</si>
  <si>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</si>
  <si>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</si>
  <si>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</si>
  <si>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</si>
  <si>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</si>
  <si>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</si>
  <si>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</si>
  <si>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</si>
  <si>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</si>
  <si>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</si>
  <si>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</si>
  <si>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</si>
  <si>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</si>
  <si>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</si>
  <si>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</si>
  <si>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</si>
  <si>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</si>
  <si>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</si>
  <si>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</si>
  <si>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</si>
  <si>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</si>
  <si>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</si>
  <si>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</si>
  <si>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</si>
  <si>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</si>
  <si>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</si>
  <si>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</si>
  <si>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</si>
  <si>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</si>
  <si>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</si>
  <si>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</si>
  <si>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</si>
  <si>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</si>
  <si>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</si>
  <si>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</si>
  <si>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</si>
  <si>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</si>
  <si>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</si>
  <si>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</si>
  <si>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</si>
  <si>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</si>
  <si>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</si>
  <si>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</si>
  <si>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</si>
  <si>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</si>
  <si>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</si>
  <si>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</si>
  <si>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</si>
  <si>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</si>
  <si>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</si>
  <si>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</si>
  <si>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</si>
  <si>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</si>
  <si>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</si>
  <si>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</si>
  <si>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</si>
  <si>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</si>
  <si>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</si>
  <si>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</si>
  <si>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</si>
  <si>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</si>
  <si>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</si>
  <si>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</si>
  <si>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</si>
  <si>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</si>
  <si>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</si>
  <si>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</si>
  <si>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</si>
  <si>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</si>
  <si>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</si>
  <si>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</si>
  <si>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</si>
  <si>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</si>
  <si>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</si>
  <si>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</si>
  <si>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</si>
  <si>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</si>
  <si>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</si>
  <si>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</si>
  <si>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</si>
  <si>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</si>
  <si>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</si>
  <si>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</si>
  <si>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</si>
  <si>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</si>
  <si>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</si>
  <si>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</si>
  <si>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</si>
  <si>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</si>
  <si>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</si>
  <si>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</si>
  <si>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</si>
  <si>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</si>
  <si>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</si>
  <si>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</si>
  <si>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</si>
  <si>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</si>
  <si>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</si>
  <si>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</si>
  <si>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</si>
  <si>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</si>
  <si>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</si>
  <si>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</si>
  <si>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</si>
  <si>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</si>
  <si>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</si>
  <si>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</si>
  <si>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</si>
  <si>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</si>
  <si>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</si>
  <si>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</si>
  <si>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</si>
  <si>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</si>
  <si>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</si>
  <si>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</si>
  <si>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</si>
  <si>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</si>
  <si>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</si>
  <si>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</si>
  <si>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</si>
  <si>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</si>
  <si>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</si>
  <si>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</si>
  <si>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</si>
  <si>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</si>
  <si>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</si>
  <si>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</si>
  <si>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</si>
  <si>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</si>
  <si>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</si>
  <si>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</si>
  <si>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</si>
  <si>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</si>
  <si>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</si>
  <si>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</si>
  <si>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</si>
  <si>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</si>
  <si>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</si>
  <si>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</si>
  <si>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</si>
  <si>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</si>
  <si>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</si>
  <si>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</si>
  <si>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</si>
  <si>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</si>
  <si>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</si>
  <si>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</si>
  <si>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</si>
  <si>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</si>
  <si>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</si>
  <si>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</si>
  <si>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</si>
  <si>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</si>
  <si>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</si>
  <si>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</si>
  <si>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</si>
  <si>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</si>
  <si>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</si>
  <si>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</si>
  <si>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</si>
  <si>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</si>
  <si>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</si>
  <si>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</si>
  <si>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</si>
  <si>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</si>
  <si>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</si>
  <si>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</si>
  <si>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</si>
  <si>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</si>
  <si>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</si>
  <si>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</si>
  <si>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</si>
  <si>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</si>
  <si>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</si>
  <si>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</si>
  <si>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</si>
  <si>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</si>
  <si>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</si>
  <si>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</si>
  <si>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</si>
  <si>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</si>
  <si>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</si>
  <si>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</si>
  <si>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</si>
  <si>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</si>
  <si>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</si>
  <si>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</si>
  <si>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</si>
  <si>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</si>
  <si>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</si>
  <si>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</si>
  <si>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</si>
  <si>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</si>
  <si>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</si>
  <si>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</si>
  <si>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</si>
  <si>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</si>
  <si>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</si>
  <si>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</si>
  <si>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</si>
  <si>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</si>
  <si>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</si>
  <si>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</si>
  <si>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</si>
  <si>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</si>
  <si>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</si>
  <si>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</si>
  <si>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</si>
  <si>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</si>
  <si>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</si>
  <si>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</si>
  <si>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</si>
  <si>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</si>
  <si>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</si>
  <si>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</si>
  <si>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</si>
  <si>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</si>
  <si>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</si>
  <si>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</si>
  <si>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</si>
  <si>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</si>
  <si>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</si>
  <si>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</si>
  <si>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</si>
  <si>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</si>
  <si>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</si>
  <si>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</si>
  <si>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</si>
  <si>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</si>
  <si>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</si>
  <si>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</si>
  <si>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</si>
  <si>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</si>
  <si>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</si>
  <si>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</si>
  <si>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</si>
  <si>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</si>
  <si>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</si>
  <si>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</si>
  <si>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</si>
  <si>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</si>
  <si>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</si>
  <si>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</si>
  <si>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</si>
  <si>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</si>
  <si>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</si>
  <si>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</si>
  <si>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</si>
  <si>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</si>
  <si>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</si>
  <si>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</si>
  <si>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</si>
  <si>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</si>
  <si>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</si>
  <si>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</si>
  <si>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</si>
  <si>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</si>
  <si>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</si>
  <si>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</si>
  <si>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</si>
  <si>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</si>
  <si>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</si>
  <si>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</si>
  <si>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</si>
  <si>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</si>
  <si>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</si>
  <si>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</si>
  <si>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</si>
  <si>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</si>
  <si>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</si>
  <si>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</si>
  <si>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</si>
  <si>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</si>
  <si>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</si>
  <si>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</si>
  <si>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</si>
  <si>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</si>
  <si>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</si>
  <si>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</si>
  <si>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</si>
  <si>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</si>
  <si>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</si>
  <si>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</si>
  <si>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</si>
  <si>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</si>
  <si>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</si>
  <si>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</si>
  <si>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</si>
  <si>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</si>
  <si>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</si>
  <si>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</si>
  <si>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</si>
  <si>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</si>
  <si>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</si>
  <si>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</si>
  <si>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</si>
  <si>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</si>
  <si>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</si>
  <si>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</si>
  <si>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</si>
  <si>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</si>
  <si>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</si>
  <si>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</si>
  <si>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</si>
  <si>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</si>
  <si>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</si>
  <si>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</si>
  <si>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</si>
  <si>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</si>
  <si>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</si>
  <si>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</si>
  <si>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</si>
  <si>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</si>
  <si>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</si>
  <si>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</si>
  <si>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</si>
  <si>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</si>
  <si>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</si>
  <si>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</si>
  <si>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</si>
  <si>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</si>
  <si>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</si>
  <si>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</si>
  <si>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</si>
  <si>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</si>
  <si>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</si>
  <si>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</si>
  <si>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</si>
  <si>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</si>
  <si>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</si>
  <si>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</si>
  <si>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</si>
  <si>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</si>
  <si>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</si>
  <si>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</si>
  <si>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</si>
  <si>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</si>
  <si>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</si>
  <si>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</si>
  <si>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</si>
  <si>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</si>
  <si>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</si>
  <si>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</si>
  <si>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</si>
  <si>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</si>
  <si>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</si>
  <si>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</si>
  <si>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</si>
  <si>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</si>
  <si>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</si>
  <si>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</si>
  <si>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</si>
  <si>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</si>
  <si>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</si>
  <si>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</si>
  <si>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</si>
  <si>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</si>
  <si>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</si>
  <si>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</si>
  <si>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</si>
  <si>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</si>
  <si>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</si>
  <si>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</si>
  <si>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</si>
  <si>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</si>
  <si>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</si>
  <si>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</si>
  <si>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</si>
  <si>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</si>
  <si>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</si>
  <si>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</si>
  <si>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</si>
  <si>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</si>
  <si>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</si>
  <si>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</si>
  <si>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</si>
  <si>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</si>
  <si>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</si>
  <si>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</si>
  <si>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</si>
  <si>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</si>
  <si>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</si>
  <si>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</si>
  <si>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</si>
  <si>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</si>
  <si>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</si>
  <si>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</si>
  <si>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</si>
  <si>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</si>
  <si>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</si>
  <si>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</si>
  <si>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</si>
  <si>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</si>
  <si>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</si>
  <si>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</si>
  <si>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</si>
  <si>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</si>
  <si>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</si>
  <si>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</si>
  <si>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</si>
  <si>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</si>
  <si>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</si>
  <si>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</si>
  <si>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</si>
  <si>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</si>
  <si>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</si>
  <si>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</si>
  <si>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</si>
  <si>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</si>
  <si>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</si>
  <si>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</si>
  <si>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</si>
  <si>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</si>
  <si>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</si>
  <si>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</si>
  <si>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</si>
  <si>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</si>
  <si>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</si>
  <si>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</si>
  <si>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</si>
  <si>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</si>
  <si>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</si>
  <si>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</si>
  <si>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</si>
  <si>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</si>
  <si>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</si>
  <si>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</si>
  <si>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</si>
  <si>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</si>
  <si>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</si>
  <si>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</si>
  <si>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</si>
  <si>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</si>
  <si>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</si>
  <si>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</si>
  <si>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</si>
  <si>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</si>
  <si>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</si>
  <si>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</si>
  <si>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</si>
  <si>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</si>
  <si>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</si>
  <si>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</si>
  <si>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</si>
  <si>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</si>
  <si>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</si>
  <si>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</si>
  <si>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</si>
  <si>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</si>
  <si>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</si>
  <si>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</si>
  <si>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</si>
  <si>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</si>
  <si>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</si>
  <si>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</si>
  <si>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</si>
  <si>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</si>
  <si>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</si>
  <si>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</si>
  <si>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</si>
  <si>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</si>
  <si>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</si>
  <si>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</si>
  <si>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</si>
  <si>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</si>
  <si>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</si>
  <si>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</si>
  <si>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</si>
  <si>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</si>
  <si>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</si>
  <si>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</si>
  <si>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</si>
  <si>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</si>
  <si>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</si>
  <si>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</si>
  <si>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</si>
  <si>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</si>
  <si>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</si>
  <si>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</si>
  <si>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</si>
  <si>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</si>
  <si>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</si>
  <si>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</si>
  <si>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</si>
  <si>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</si>
  <si>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</si>
  <si>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</si>
  <si>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</si>
  <si>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</si>
  <si>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</si>
  <si>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</si>
  <si>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</si>
  <si>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</si>
  <si>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</si>
  <si>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</si>
  <si>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</si>
  <si>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</si>
  <si>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</si>
  <si>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</si>
  <si>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</si>
  <si>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</si>
  <si>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</si>
  <si>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</si>
  <si>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</si>
  <si>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</si>
  <si>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</si>
  <si>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</si>
  <si>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</si>
  <si>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</si>
  <si>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</si>
  <si>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</si>
  <si>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</si>
  <si>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</si>
  <si>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</si>
  <si>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</si>
  <si>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</si>
  <si>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</si>
  <si>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</si>
  <si>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</si>
  <si>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</si>
  <si>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</si>
  <si>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</si>
  <si>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</si>
  <si>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</si>
  <si>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</si>
  <si>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</si>
  <si>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</si>
  <si>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</si>
  <si>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</si>
  <si>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</si>
  <si>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</si>
  <si>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</si>
  <si>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</si>
  <si>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</si>
  <si>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</si>
  <si>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</si>
  <si>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</si>
  <si>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</si>
  <si>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</si>
  <si>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</si>
  <si>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</si>
  <si>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</si>
  <si>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</si>
  <si>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</si>
  <si>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</si>
  <si>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</si>
  <si>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</si>
  <si>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</si>
  <si>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</si>
  <si>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</si>
  <si>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</si>
  <si>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</si>
  <si>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</si>
  <si>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</si>
  <si>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</si>
  <si>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</si>
  <si>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</si>
  <si>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</si>
  <si>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</si>
  <si>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</si>
  <si>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</si>
  <si>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</si>
  <si>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</si>
  <si>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</si>
  <si>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</si>
  <si>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</si>
  <si>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</si>
  <si>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</si>
  <si>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</si>
  <si>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</si>
  <si>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</si>
  <si>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</si>
  <si>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</si>
  <si>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</si>
  <si>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</si>
  <si>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</si>
  <si>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</si>
  <si>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</si>
  <si>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</si>
  <si>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</si>
  <si>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</si>
  <si>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</si>
  <si>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</si>
  <si>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</si>
  <si>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</si>
  <si>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</si>
  <si>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</si>
  <si>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</si>
  <si>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</si>
  <si>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</si>
  <si>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</si>
  <si>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</si>
  <si>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</si>
  <si>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</si>
  <si>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</si>
  <si>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</si>
  <si>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</si>
  <si>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</si>
  <si>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</si>
  <si>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</si>
  <si>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</si>
  <si>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</si>
  <si>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</si>
  <si>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</si>
  <si>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</si>
  <si>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</si>
  <si>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</si>
  <si>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</si>
  <si>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</si>
  <si>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</si>
  <si>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</si>
  <si>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</si>
  <si>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</si>
  <si>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</si>
  <si>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</si>
  <si>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</si>
  <si>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</si>
  <si>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</si>
  <si>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</si>
  <si>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</si>
  <si>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</si>
  <si>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</si>
  <si>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</si>
  <si>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</si>
  <si>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</si>
  <si>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</si>
  <si>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</si>
  <si>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</si>
  <si>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</si>
  <si>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</si>
  <si>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</si>
  <si>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</si>
  <si>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</si>
  <si>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</si>
  <si>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</si>
  <si>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</si>
  <si>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</si>
  <si>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</si>
  <si>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</si>
  <si>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</si>
  <si>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</si>
  <si>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</si>
  <si>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</si>
  <si>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</si>
  <si>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</si>
  <si>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</si>
  <si>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</si>
  <si>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</si>
  <si>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</si>
  <si>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</si>
  <si>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</si>
  <si>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</si>
  <si>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</si>
  <si>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</si>
  <si>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</si>
  <si>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</si>
  <si>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</si>
  <si>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</si>
  <si>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</si>
  <si>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</si>
  <si>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</si>
  <si>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</si>
  <si>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</si>
  <si>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</si>
  <si>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</si>
  <si>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</si>
  <si>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</si>
  <si>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</si>
  <si>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</si>
  <si>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</si>
  <si>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</si>
  <si>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</si>
  <si>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</si>
  <si>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</si>
  <si>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</si>
  <si>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</si>
  <si>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</si>
  <si>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</si>
  <si>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</si>
  <si>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</si>
  <si>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</si>
  <si>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</si>
  <si>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</si>
  <si>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</si>
  <si>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</si>
  <si>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</si>
  <si>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</si>
  <si>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</si>
  <si>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</si>
  <si>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</si>
  <si>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</si>
  <si>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</si>
  <si>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</si>
  <si>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</si>
  <si>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</si>
  <si>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</si>
  <si>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</si>
  <si>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</si>
  <si>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</si>
  <si>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</si>
  <si>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</si>
  <si>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</si>
  <si>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</si>
  <si>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</si>
  <si>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</si>
  <si>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</si>
  <si>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</si>
  <si>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</si>
  <si>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</si>
  <si>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</si>
  <si>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</si>
  <si>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</si>
  <si>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</si>
  <si>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</si>
  <si>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</si>
  <si>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</si>
  <si>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</si>
  <si>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</si>
  <si>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</si>
  <si>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</si>
  <si>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</si>
  <si>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</si>
  <si>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</si>
  <si>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</si>
  <si>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</si>
  <si>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</si>
  <si>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</si>
  <si>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</si>
  <si>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</si>
  <si>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</si>
  <si>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</si>
  <si>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</si>
  <si>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</si>
  <si>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</si>
  <si>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</si>
  <si>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</si>
  <si>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</si>
  <si>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</si>
  <si>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</si>
  <si>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</si>
  <si>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</si>
  <si>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</si>
  <si>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</si>
  <si>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</si>
  <si>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</si>
  <si>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</si>
  <si>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</si>
  <si>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</si>
  <si>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</si>
  <si>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</si>
  <si>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</si>
  <si>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</si>
  <si>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</si>
  <si>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</si>
  <si>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</si>
  <si>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</si>
  <si>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</si>
  <si>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</si>
  <si>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</si>
  <si>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</si>
  <si>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</si>
  <si>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</si>
  <si>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</si>
  <si>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</si>
  <si>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</si>
  <si>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</si>
  <si>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</si>
  <si>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</si>
  <si>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</si>
  <si>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</si>
  <si>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</si>
  <si>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</si>
  <si>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</si>
  <si>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</si>
  <si>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</si>
  <si>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</si>
  <si>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</si>
  <si>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</si>
  <si>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</si>
  <si>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</si>
  <si>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</si>
  <si>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</si>
  <si>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</si>
  <si>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</si>
  <si>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</si>
  <si>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</si>
  <si>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</si>
  <si>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</si>
  <si>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</si>
  <si>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</si>
  <si>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</si>
  <si>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</si>
  <si>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</si>
  <si>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</si>
  <si>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</si>
  <si>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</si>
  <si>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</si>
  <si>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</si>
  <si>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</si>
  <si>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</si>
  <si>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</si>
  <si>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</si>
  <si>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</si>
  <si>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</si>
  <si>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</si>
  <si>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</si>
  <si>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</si>
  <si>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</si>
  <si>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</si>
  <si>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</si>
  <si>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</si>
  <si>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</si>
  <si>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</si>
  <si>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</si>
  <si>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</si>
  <si>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</si>
  <si>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</si>
  <si>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</si>
  <si>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</si>
  <si>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</si>
  <si>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</si>
  <si>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</si>
  <si>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</si>
  <si>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</si>
  <si>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</si>
  <si>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</si>
  <si>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</si>
  <si>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</si>
  <si>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</si>
  <si>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</si>
  <si>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</si>
  <si>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</si>
  <si>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</si>
  <si>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</si>
  <si>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</si>
  <si>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</si>
  <si>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</si>
  <si>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</si>
  <si>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</si>
  <si>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</si>
  <si>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</si>
  <si>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</si>
  <si>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</si>
  <si>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</si>
  <si>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</si>
  <si>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</si>
  <si>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</si>
  <si>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</si>
  <si>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</si>
  <si>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</si>
  <si>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</si>
  <si>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</si>
  <si>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</si>
  <si>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</si>
  <si>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</si>
  <si>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</si>
  <si>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</si>
  <si>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</si>
  <si>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</si>
  <si>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</si>
  <si>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</si>
  <si>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</si>
  <si>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</si>
  <si>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</si>
  <si>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</si>
  <si>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</si>
  <si>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</si>
  <si>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</si>
  <si>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</si>
  <si>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</si>
  <si>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</si>
  <si>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</si>
  <si>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</si>
  <si>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</si>
  <si>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</si>
  <si>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</si>
  <si>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</si>
  <si>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</si>
  <si>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</si>
  <si>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</si>
  <si>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</si>
  <si>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</si>
  <si>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</si>
  <si>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</si>
  <si>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</si>
  <si>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</si>
  <si>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</si>
  <si>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</si>
  <si>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</si>
  <si>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</si>
  <si>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</si>
  <si>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</si>
  <si>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</si>
  <si>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</si>
  <si>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</si>
  <si>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</si>
  <si>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</si>
  <si>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</si>
  <si>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</si>
  <si>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</si>
  <si>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</si>
  <si>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</si>
  <si>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</si>
  <si>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</si>
  <si>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</si>
  <si>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</si>
  <si>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</si>
  <si>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</si>
  <si>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</si>
  <si>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</si>
  <si>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</si>
  <si>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</si>
  <si>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</si>
  <si>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</si>
  <si>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</si>
  <si>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</si>
  <si>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</si>
  <si>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</si>
  <si>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</si>
  <si>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</si>
  <si>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</si>
  <si>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</si>
  <si>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</si>
  <si>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</si>
  <si>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</si>
  <si>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</si>
  <si>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</si>
  <si>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</si>
  <si>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</si>
  <si>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</si>
  <si>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</si>
  <si>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</si>
  <si>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</si>
  <si>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</si>
  <si>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</si>
  <si>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</si>
  <si>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</si>
  <si>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</si>
  <si>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</si>
  <si>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</si>
  <si>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</si>
  <si>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</si>
  <si>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</si>
  <si>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</si>
  <si>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</si>
  <si>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</si>
  <si>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</si>
  <si>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</si>
  <si>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</si>
  <si>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</si>
  <si>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</si>
  <si>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</si>
  <si>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</si>
  <si>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</si>
  <si>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</si>
  <si>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</si>
  <si>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</si>
  <si>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</si>
  <si>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</si>
  <si>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</si>
  <si>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</si>
  <si>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</si>
  <si>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</si>
  <si>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</si>
  <si>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</si>
  <si>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</si>
  <si>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</si>
  <si>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</si>
  <si>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</si>
  <si>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</si>
  <si>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</si>
  <si>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</si>
  <si>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</si>
  <si>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</si>
  <si>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</si>
  <si>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</si>
  <si>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</si>
  <si>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</si>
  <si>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</si>
  <si>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</si>
  <si>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</si>
  <si>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</si>
  <si>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</si>
  <si>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</si>
  <si>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</si>
  <si>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</si>
  <si>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</si>
  <si>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</si>
  <si>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</si>
  <si>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</si>
  <si>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</si>
  <si>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</si>
  <si>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</si>
  <si>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</si>
  <si>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</si>
  <si>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</si>
  <si>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</si>
  <si>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</si>
  <si>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</si>
  <si>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</si>
  <si>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</si>
  <si>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</si>
  <si>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</si>
  <si>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</si>
  <si>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</si>
  <si>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</si>
  <si>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</si>
  <si>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</si>
  <si>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</si>
  <si>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</si>
  <si>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</si>
  <si>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</si>
  <si>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</si>
  <si>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</si>
  <si>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</si>
  <si>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</si>
  <si>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</si>
  <si>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</si>
  <si>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</si>
  <si>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</si>
  <si>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</si>
  <si>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</si>
  <si>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</si>
  <si>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</si>
  <si>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</si>
  <si>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</si>
  <si>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</si>
  <si>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</si>
  <si>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</si>
  <si>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</si>
  <si>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</si>
  <si>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</si>
  <si>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</si>
  <si>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</si>
  <si>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</si>
  <si>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</si>
  <si>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</si>
  <si>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</si>
  <si>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</si>
  <si>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</si>
  <si>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</si>
  <si>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</si>
  <si>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</si>
  <si>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</si>
  <si>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</si>
  <si>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</si>
  <si>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</si>
  <si>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</si>
  <si>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</si>
  <si>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</si>
  <si>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</si>
  <si>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</si>
  <si>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</si>
  <si>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</si>
  <si>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</si>
  <si>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</si>
  <si>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</si>
  <si>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</si>
  <si>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</si>
  <si>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</si>
  <si>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</si>
  <si>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</si>
  <si>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</si>
  <si>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</si>
  <si>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</si>
  <si>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</si>
  <si>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</si>
  <si>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</si>
  <si>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</si>
  <si>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</si>
  <si>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</si>
  <si>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</si>
  <si>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</si>
  <si>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</si>
  <si>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</si>
  <si>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</si>
  <si>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</si>
  <si>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</si>
  <si>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</si>
  <si>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</si>
  <si>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</si>
  <si>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</si>
  <si>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</si>
  <si>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</si>
  <si>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</si>
  <si>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</si>
  <si>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</si>
  <si>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</si>
  <si>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</si>
  <si>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</si>
  <si>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</si>
  <si>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</si>
  <si>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</si>
  <si>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</si>
  <si>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</si>
  <si>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</si>
  <si>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</si>
  <si>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</si>
  <si>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</si>
  <si>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</si>
  <si>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</si>
  <si>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</si>
  <si>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</si>
  <si>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</si>
  <si>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</si>
  <si>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</si>
  <si>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</si>
  <si>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</si>
  <si>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</si>
  <si>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</si>
  <si>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</si>
  <si>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</si>
  <si>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</si>
  <si>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</si>
  <si>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</si>
  <si>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</si>
  <si>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</si>
  <si>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</si>
  <si>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</si>
  <si>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</si>
  <si>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</si>
  <si>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</si>
  <si>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</si>
  <si>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</si>
  <si>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</si>
  <si>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</si>
  <si>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</si>
  <si>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</si>
  <si>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</si>
  <si>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</si>
  <si>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</si>
  <si>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</si>
  <si>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</si>
  <si>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</si>
  <si>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</si>
  <si>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</si>
  <si>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</si>
  <si>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</si>
  <si>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</si>
  <si>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</si>
  <si>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</si>
  <si>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</si>
  <si>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</si>
  <si>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</si>
  <si>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</si>
  <si>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</si>
  <si>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</si>
  <si>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</si>
  <si>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</si>
  <si>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</si>
  <si>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</si>
  <si>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</si>
  <si>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</si>
  <si>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</si>
  <si>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</si>
  <si>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</si>
  <si>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</si>
  <si>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</si>
  <si>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</si>
  <si>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</si>
  <si>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</si>
  <si>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</si>
  <si>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</si>
  <si>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</si>
  <si>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</si>
  <si>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</si>
  <si>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</si>
  <si>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</si>
  <si>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</si>
  <si>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</si>
  <si>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</si>
  <si>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</si>
  <si>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</si>
  <si>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</si>
  <si>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</si>
  <si>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</si>
  <si>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</si>
  <si>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</si>
  <si>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</si>
  <si>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</si>
  <si>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</si>
  <si>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</si>
  <si>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</si>
  <si>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</si>
  <si>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</si>
  <si>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</si>
  <si>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</si>
  <si>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</si>
  <si>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</si>
  <si>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</si>
  <si>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</si>
  <si>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</si>
  <si>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</si>
  <si>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</si>
  <si>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</si>
  <si>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</si>
  <si>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</si>
  <si>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</si>
  <si>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</si>
  <si>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</si>
  <si>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</si>
  <si>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</si>
  <si>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</si>
  <si>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</si>
  <si>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</si>
  <si>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</si>
  <si>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</si>
  <si>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</si>
  <si>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</si>
  <si>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</si>
  <si>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</si>
  <si>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</si>
  <si>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</si>
  <si>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</si>
  <si>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</si>
  <si>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</si>
  <si>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</si>
  <si>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</si>
  <si>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</si>
  <si>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</si>
  <si>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</si>
  <si>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</si>
  <si>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</si>
  <si>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</si>
  <si>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</si>
  <si>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</si>
  <si>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</si>
  <si>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</si>
  <si>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</si>
  <si>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</si>
  <si>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</si>
  <si>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</si>
  <si>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</si>
  <si>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</si>
  <si>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</si>
  <si>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</si>
  <si>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</si>
  <si>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</si>
  <si>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</si>
  <si>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</si>
  <si>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</si>
  <si>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</si>
  <si>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</si>
  <si>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</si>
  <si>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</si>
  <si>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</si>
  <si>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</si>
  <si>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</si>
  <si>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</si>
  <si>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</si>
  <si>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</si>
  <si>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</si>
  <si>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</si>
  <si>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</si>
  <si>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</si>
  <si>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</si>
  <si>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</si>
  <si>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</si>
  <si>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</si>
  <si>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</si>
  <si>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</si>
  <si>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</si>
  <si>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</si>
  <si>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</si>
  <si>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</si>
  <si>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</si>
  <si>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</si>
  <si>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</si>
  <si>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</si>
  <si>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</si>
  <si>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</si>
  <si>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</si>
  <si>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</si>
  <si>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</si>
  <si>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</si>
  <si>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</si>
  <si>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</si>
  <si>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</si>
  <si>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</si>
  <si>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</si>
  <si>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</si>
  <si>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</si>
  <si>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</si>
  <si>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</si>
  <si>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</si>
  <si>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</si>
  <si>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</si>
  <si>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</si>
  <si>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</si>
  <si>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</si>
  <si>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</si>
  <si>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</si>
  <si>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</si>
  <si>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</si>
  <si>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</si>
  <si>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</si>
  <si>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</si>
  <si>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</si>
  <si>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</si>
  <si>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</si>
  <si>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</si>
  <si>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</si>
  <si>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</si>
  <si>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</si>
  <si>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</si>
  <si>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</si>
  <si>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</si>
  <si>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</si>
  <si>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</si>
  <si>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</si>
  <si>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</si>
  <si>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</si>
  <si>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</si>
  <si>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</si>
  <si>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</si>
  <si>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</si>
  <si>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</si>
  <si>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</si>
  <si>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</si>
  <si>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</si>
  <si>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</si>
  <si>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</si>
  <si>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</si>
  <si>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</si>
  <si>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</si>
  <si>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</si>
  <si>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</si>
  <si>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</si>
  <si>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</si>
  <si>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</si>
  <si>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</si>
  <si>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</si>
  <si>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</si>
  <si>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</si>
  <si>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</si>
  <si>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</si>
  <si>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</si>
  <si>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</si>
  <si>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</si>
  <si>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</si>
  <si>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</si>
  <si>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</si>
  <si>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</si>
  <si>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</si>
  <si>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</si>
  <si>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</si>
  <si>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</si>
  <si>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</si>
  <si>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</si>
  <si>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</si>
  <si>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</si>
  <si>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</si>
  <si>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</si>
  <si>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</si>
  <si>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</si>
  <si>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</si>
  <si>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</si>
  <si>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</si>
  <si>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</si>
  <si>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</si>
  <si>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</si>
  <si>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</si>
  <si>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</si>
  <si>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</si>
  <si>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</si>
  <si>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</si>
  <si>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</si>
  <si>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</si>
  <si>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</si>
  <si>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</si>
  <si>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</si>
  <si>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</si>
  <si>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</si>
  <si>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</si>
  <si>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</si>
  <si>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</si>
  <si>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</si>
  <si>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</si>
  <si>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</si>
  <si>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</si>
  <si>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</si>
  <si>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</si>
  <si>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</si>
  <si>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</si>
  <si>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</si>
  <si>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</si>
  <si>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</si>
  <si>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</si>
  <si>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</si>
  <si>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</si>
  <si>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</si>
  <si>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</si>
  <si>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</si>
  <si>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</si>
  <si>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</si>
  <si>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</si>
  <si>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</si>
  <si>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</si>
  <si>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</si>
  <si>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</si>
  <si>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</si>
  <si>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</si>
  <si>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</si>
  <si>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</si>
  <si>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</si>
  <si>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</si>
  <si>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</si>
  <si>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</si>
  <si>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</si>
  <si>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</si>
  <si>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</si>
  <si>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</si>
  <si>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</si>
  <si>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</si>
  <si>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</si>
  <si>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</si>
  <si>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</si>
  <si>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</si>
  <si>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</si>
  <si>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</si>
  <si>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</si>
  <si>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</si>
  <si>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</si>
  <si>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</si>
  <si>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</si>
  <si>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</si>
  <si>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</si>
  <si>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</si>
  <si>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</si>
  <si>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</si>
  <si>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</si>
  <si>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</si>
  <si>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</si>
  <si>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</si>
  <si>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</si>
  <si>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</si>
  <si>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</si>
  <si>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</si>
  <si>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</si>
  <si>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</si>
  <si>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</si>
  <si>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</si>
  <si>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</si>
  <si>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</si>
  <si>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</si>
  <si>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</si>
  <si>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</si>
  <si>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</si>
  <si>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</si>
  <si>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</si>
  <si>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</si>
  <si>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</si>
  <si>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</si>
  <si>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</si>
  <si>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</si>
  <si>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</si>
  <si>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</si>
  <si>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</si>
  <si>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</si>
  <si>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</si>
  <si>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</si>
  <si>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</si>
  <si>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</si>
  <si>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</si>
  <si>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</si>
  <si>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</si>
  <si>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</si>
  <si>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</si>
  <si>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</si>
  <si>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</si>
  <si>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</si>
  <si>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</si>
  <si>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</si>
  <si>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</si>
  <si>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</si>
  <si>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</si>
  <si>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</si>
  <si>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</si>
  <si>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</si>
  <si>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</si>
  <si>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</si>
  <si>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</si>
  <si>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</si>
  <si>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</si>
  <si>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</si>
  <si>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</si>
  <si>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</si>
  <si>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</si>
  <si>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</si>
  <si>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</si>
  <si>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</si>
  <si>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</si>
  <si>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</si>
  <si>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</si>
  <si>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</si>
  <si>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</si>
  <si>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</si>
  <si>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</si>
  <si>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</si>
  <si>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</si>
  <si>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</si>
  <si>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</si>
  <si>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</si>
  <si>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</si>
  <si>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</si>
  <si>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</si>
  <si>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</si>
  <si>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</si>
  <si>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</si>
  <si>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</si>
  <si>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</si>
  <si>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</si>
  <si>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</si>
  <si>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</si>
  <si>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</si>
  <si>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</si>
  <si>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</si>
  <si>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</si>
  <si>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</si>
  <si>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</si>
  <si>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</si>
  <si>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</si>
  <si>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</si>
  <si>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</si>
  <si>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</si>
  <si>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</si>
  <si>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</si>
  <si>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</si>
  <si>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</si>
  <si>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</si>
  <si>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</si>
  <si>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</si>
  <si>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</si>
  <si>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</si>
  <si>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</si>
  <si>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</si>
  <si>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</si>
  <si>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</si>
  <si>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</si>
  <si>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</si>
  <si>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</si>
  <si>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</si>
  <si>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</si>
  <si>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</si>
  <si>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</si>
  <si>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</si>
  <si>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</si>
  <si>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</si>
  <si>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</si>
  <si>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</si>
  <si>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</si>
  <si>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</si>
  <si>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</si>
  <si>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</si>
  <si>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</si>
  <si>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</si>
  <si>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</si>
  <si>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</si>
  <si>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</si>
  <si>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</si>
  <si>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</si>
  <si>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</si>
  <si>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</si>
  <si>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</si>
  <si>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</si>
  <si>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</si>
  <si>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</si>
  <si>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</si>
  <si>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</si>
  <si>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</si>
  <si>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</si>
  <si>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</si>
  <si>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</si>
  <si>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</si>
  <si>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</si>
  <si>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</si>
  <si>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</si>
  <si>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</si>
  <si>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</si>
  <si>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</si>
  <si>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</si>
  <si>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</si>
  <si>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</si>
  <si>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</si>
  <si>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</si>
  <si>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</si>
  <si>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</si>
  <si>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</si>
  <si>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</si>
  <si>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</si>
  <si>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</si>
  <si>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</si>
  <si>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</si>
  <si>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</si>
  <si>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</si>
  <si>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</si>
  <si>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</si>
  <si>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</si>
  <si>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</si>
  <si>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</si>
  <si>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</si>
  <si>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</si>
  <si>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</si>
  <si>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</si>
  <si>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</si>
  <si>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</si>
  <si>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</si>
  <si>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</si>
  <si>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</si>
  <si>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</si>
  <si>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</si>
  <si>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</si>
  <si>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</si>
  <si>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</si>
  <si>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</si>
  <si>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</si>
  <si>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</si>
  <si>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</si>
  <si>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</si>
  <si>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</si>
  <si>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</si>
  <si>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</si>
  <si>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</si>
  <si>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</si>
  <si>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</si>
  <si>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</si>
  <si>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</si>
  <si>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</si>
  <si>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</si>
  <si>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</si>
  <si>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</si>
  <si>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</si>
  <si>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</si>
  <si>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</si>
  <si>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</si>
  <si>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</si>
  <si>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</si>
  <si>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</si>
  <si>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</si>
  <si>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</si>
  <si>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</si>
  <si>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</si>
  <si>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</si>
  <si>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</si>
  <si>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</si>
  <si>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</si>
  <si>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</si>
  <si>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</si>
  <si>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</si>
  <si>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</si>
  <si>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</si>
  <si>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</si>
  <si>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</si>
  <si>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</si>
  <si>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</si>
  <si>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</si>
  <si>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</si>
  <si>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</si>
  <si>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</si>
  <si>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</si>
  <si>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</si>
  <si>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</si>
  <si>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</si>
  <si>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</si>
  <si>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</si>
  <si>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</si>
  <si>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</si>
  <si>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</si>
  <si>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</si>
  <si>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</si>
  <si>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</si>
  <si>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</si>
  <si>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</si>
  <si>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</si>
  <si>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</si>
  <si>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</si>
  <si>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</si>
  <si>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</si>
  <si>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</si>
  <si>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</si>
  <si>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</si>
  <si>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</si>
  <si>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</si>
  <si>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</si>
  <si>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</si>
  <si>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</si>
  <si>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</si>
  <si>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</si>
  <si>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</si>
  <si>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</si>
  <si>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</si>
  <si>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</si>
  <si>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</si>
  <si>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</si>
  <si>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</si>
  <si>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</si>
  <si>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</si>
  <si>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</si>
  <si>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</si>
  <si>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</si>
  <si>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</si>
  <si>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</si>
  <si>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</si>
  <si>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</si>
  <si>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</si>
  <si>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</si>
  <si>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</si>
  <si>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</si>
  <si>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</si>
  <si>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</si>
  <si>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</si>
  <si>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</si>
  <si>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</si>
  <si>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</si>
  <si>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</si>
  <si>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</si>
  <si>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</si>
  <si>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</si>
  <si>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</si>
  <si>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</si>
  <si>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</si>
  <si>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</si>
  <si>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</si>
  <si>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</si>
  <si>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</si>
  <si>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</si>
  <si>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</si>
  <si>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</si>
  <si>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</si>
  <si>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</si>
  <si>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</si>
  <si>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</si>
  <si>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</si>
  <si>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</si>
  <si>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</si>
  <si>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</si>
  <si>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</si>
  <si>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</si>
  <si>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</si>
  <si>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</si>
  <si>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</si>
  <si>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</si>
  <si>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</si>
  <si>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</si>
  <si>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</si>
  <si>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</si>
  <si>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</si>
  <si>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</si>
  <si>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</si>
  <si>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</si>
  <si>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</si>
  <si>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</si>
  <si>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</si>
  <si>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</si>
  <si>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</si>
  <si>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</si>
  <si>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</si>
  <si>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</si>
  <si>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</si>
  <si>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</si>
  <si>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</si>
  <si>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</si>
  <si>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</si>
  <si>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</si>
  <si>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</si>
  <si>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</si>
  <si>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</si>
  <si>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</si>
  <si>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</si>
  <si>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</si>
  <si>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</si>
  <si>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</si>
  <si>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</si>
  <si>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</si>
  <si>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</si>
  <si>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</si>
  <si>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</si>
  <si>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</si>
  <si>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</si>
  <si>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</si>
  <si>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</si>
  <si>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</si>
  <si>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</si>
  <si>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</si>
  <si>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</si>
  <si>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</si>
  <si>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</si>
  <si>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</si>
  <si>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</si>
  <si>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</si>
  <si>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</si>
  <si>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</si>
  <si>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</si>
  <si>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</si>
  <si>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</si>
  <si>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</si>
  <si>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</si>
  <si>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</si>
  <si>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</si>
  <si>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</si>
  <si>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</si>
  <si>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</si>
  <si>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</si>
  <si>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</si>
  <si>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</si>
  <si>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</si>
  <si>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</si>
  <si>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</si>
  <si>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</si>
  <si>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</si>
  <si>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</si>
  <si>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</si>
  <si>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</si>
  <si>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</si>
  <si>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</si>
  <si>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</si>
  <si>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</si>
  <si>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</si>
  <si>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</si>
  <si>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</si>
  <si>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</si>
  <si>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</si>
  <si>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</si>
  <si>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</si>
  <si>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</si>
  <si>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</si>
  <si>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</si>
  <si>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</si>
  <si>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</si>
  <si>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</si>
  <si>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</si>
  <si>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</si>
  <si>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</si>
  <si>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</si>
  <si>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</si>
  <si>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</si>
  <si>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</si>
  <si>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</si>
  <si>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</si>
  <si>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</si>
  <si>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</si>
  <si>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</si>
  <si>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</si>
  <si>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</si>
  <si>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</si>
  <si>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</si>
  <si>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</si>
  <si>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</si>
  <si>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</si>
  <si>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</si>
  <si>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</si>
  <si>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</si>
  <si>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</si>
  <si>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</si>
  <si>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</si>
  <si>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</si>
  <si>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</si>
  <si>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</si>
  <si>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</si>
  <si>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</si>
  <si>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</si>
  <si>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</si>
  <si>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</si>
  <si>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</si>
  <si>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</si>
  <si>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</si>
  <si>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</si>
  <si>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</si>
  <si>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</si>
  <si>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</si>
  <si>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</si>
  <si>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</si>
  <si>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</si>
  <si>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</si>
  <si>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</si>
  <si>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</si>
  <si>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</si>
  <si>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</si>
  <si>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</si>
  <si>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</si>
  <si>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</si>
  <si>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</si>
  <si>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</si>
  <si>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</si>
  <si>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</si>
  <si>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</si>
  <si>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</si>
  <si>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</si>
  <si>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</si>
  <si>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</si>
  <si>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</si>
  <si>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</si>
  <si>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</si>
  <si>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</si>
  <si>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</si>
  <si>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</si>
  <si>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</si>
  <si>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</si>
  <si>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</si>
  <si>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</si>
  <si>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</si>
  <si>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</si>
  <si>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</si>
  <si>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</si>
  <si>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</si>
  <si>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</si>
  <si>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</si>
  <si>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</si>
  <si>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</si>
  <si>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</si>
  <si>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</si>
  <si>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</si>
  <si>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</si>
  <si>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</si>
  <si>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</si>
  <si>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</si>
  <si>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</si>
  <si>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</si>
  <si>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</si>
  <si>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</si>
  <si>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</si>
  <si>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</si>
  <si>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</si>
  <si>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</si>
  <si>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</si>
  <si>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</si>
  <si>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</si>
  <si>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</si>
  <si>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</si>
  <si>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</si>
  <si>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</si>
  <si>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</si>
  <si>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</si>
  <si>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</si>
  <si>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</si>
  <si>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</si>
  <si>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</si>
  <si>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</si>
  <si>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</si>
  <si>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</si>
  <si>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</si>
  <si>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</si>
  <si>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</si>
  <si>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</si>
  <si>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</si>
  <si>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</si>
  <si>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</si>
  <si>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</si>
  <si>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</si>
  <si>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</si>
  <si>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</si>
  <si>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</si>
  <si>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</si>
  <si>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</si>
  <si>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</si>
  <si>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</si>
  <si>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</si>
  <si>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</si>
  <si>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</si>
  <si>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</si>
  <si>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</si>
  <si>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</si>
  <si>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</si>
  <si>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</si>
  <si>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</si>
  <si>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</si>
  <si>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</si>
  <si>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</si>
  <si>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</si>
  <si>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</si>
  <si>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</si>
  <si>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</si>
  <si>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</si>
  <si>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</si>
  <si>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</si>
  <si>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</si>
  <si>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</si>
  <si>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</si>
  <si>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</si>
  <si>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</si>
  <si>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</si>
  <si>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</si>
  <si>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</si>
  <si>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</si>
  <si>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</si>
  <si>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</si>
  <si>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</si>
  <si>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</si>
  <si>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</si>
  <si>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</si>
  <si>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</si>
  <si>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</si>
  <si>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</si>
  <si>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</si>
  <si>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</si>
  <si>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</si>
  <si>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</si>
  <si>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</si>
  <si>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</si>
  <si>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</si>
  <si>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</si>
  <si>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</si>
  <si>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</si>
  <si>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</si>
  <si>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</si>
  <si>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</si>
  <si>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</si>
  <si>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</si>
  <si>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</si>
  <si>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</si>
  <si>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</si>
  <si>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</si>
  <si>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</si>
  <si>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</si>
  <si>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</si>
  <si>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</si>
  <si>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</si>
  <si>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</si>
  <si>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</si>
  <si>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</si>
  <si>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</si>
  <si>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</si>
  <si>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</si>
  <si>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</si>
  <si>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</si>
  <si>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</si>
  <si>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</si>
  <si>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</si>
  <si>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</si>
  <si>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</si>
  <si>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</si>
  <si>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</si>
  <si>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</si>
  <si>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</si>
  <si>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</si>
  <si>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</si>
  <si>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</si>
  <si>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</si>
  <si>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</si>
  <si>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</si>
  <si>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</si>
  <si>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</si>
  <si>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</si>
  <si>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</si>
  <si>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</si>
  <si>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</si>
  <si>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</si>
  <si>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</si>
  <si>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</si>
  <si>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</si>
  <si>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</si>
  <si>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</si>
  <si>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</si>
  <si>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</si>
  <si>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</si>
  <si>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</si>
  <si>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</si>
  <si>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</si>
  <si>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</si>
  <si>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</si>
  <si>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</si>
  <si>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</si>
  <si>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</si>
  <si>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</si>
  <si>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</si>
  <si>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</si>
  <si>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</si>
  <si>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</si>
  <si>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</si>
  <si>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</si>
  <si>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</si>
  <si>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</si>
  <si>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</si>
  <si>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</si>
  <si>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</si>
  <si>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</si>
  <si>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</si>
  <si>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</si>
  <si>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</si>
  <si>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</si>
  <si>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</si>
  <si>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</si>
  <si>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</si>
  <si>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</si>
  <si>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</si>
  <si>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</si>
  <si>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</si>
  <si>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</si>
  <si>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</si>
  <si>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</si>
  <si>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</si>
  <si>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</si>
  <si>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</si>
  <si>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</si>
  <si>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</si>
  <si>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</si>
  <si>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</si>
  <si>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</si>
  <si>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</si>
  <si>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</si>
  <si>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</si>
  <si>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</si>
  <si>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</si>
  <si>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</si>
  <si>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</si>
  <si>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</si>
  <si>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</si>
  <si>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</si>
  <si>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</si>
  <si>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</si>
  <si>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</si>
  <si>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</si>
  <si>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</si>
  <si>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</si>
  <si>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</si>
  <si>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</si>
  <si>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</si>
  <si>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</si>
  <si>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</si>
  <si>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</si>
  <si>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</si>
  <si>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</si>
  <si>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</si>
  <si>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</si>
  <si>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</si>
  <si>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</si>
  <si>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</si>
  <si>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</si>
  <si>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</si>
  <si>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</si>
  <si>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</si>
  <si>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</si>
  <si>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</si>
  <si>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</si>
  <si>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</si>
  <si>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</si>
  <si>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</si>
  <si>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</si>
  <si>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</si>
  <si>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</si>
  <si>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</si>
  <si>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</si>
  <si>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</si>
  <si>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</si>
  <si>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</si>
  <si>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</si>
  <si>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</si>
  <si>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</si>
  <si>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</si>
  <si>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</si>
  <si>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</si>
  <si>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</si>
  <si>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</si>
  <si>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</si>
  <si>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</si>
  <si>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</si>
  <si>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</si>
  <si>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</si>
  <si>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</si>
  <si>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</si>
  <si>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</si>
  <si>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</si>
  <si>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</si>
  <si>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</si>
  <si>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</si>
  <si>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</si>
  <si>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</si>
  <si>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</si>
  <si>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</si>
  <si>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</si>
  <si>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</si>
  <si>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</si>
  <si>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</si>
  <si>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</si>
  <si>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</si>
  <si>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</si>
  <si>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</si>
  <si>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</si>
  <si>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</si>
  <si>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</si>
  <si>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</si>
  <si>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</si>
  <si>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</si>
  <si>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</si>
  <si>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</si>
  <si>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</si>
  <si>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</si>
  <si>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</si>
  <si>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</si>
  <si>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</si>
  <si>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</si>
  <si>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</si>
  <si>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</si>
  <si>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</si>
  <si>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</si>
  <si>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</si>
  <si>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</si>
  <si>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</si>
  <si>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</si>
  <si>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</si>
  <si>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</si>
  <si>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</si>
  <si>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</si>
  <si>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</si>
  <si>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</si>
  <si>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</si>
  <si>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</si>
  <si>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</si>
  <si>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</si>
  <si>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</si>
  <si>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</si>
  <si>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</si>
  <si>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</si>
  <si>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</si>
  <si>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</si>
  <si>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</si>
  <si>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</si>
  <si>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</si>
  <si>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</si>
  <si>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</si>
  <si>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</si>
  <si>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</si>
  <si>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</si>
  <si>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</si>
  <si>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</si>
  <si>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</si>
  <si>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</si>
  <si>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</si>
  <si>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</si>
  <si>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</si>
  <si>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</si>
  <si>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</si>
  <si>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</si>
  <si>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</si>
  <si>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</si>
  <si>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</si>
  <si>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</si>
  <si>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</si>
  <si>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</si>
  <si>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</si>
  <si>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</si>
  <si>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</si>
  <si>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</si>
  <si>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</si>
  <si>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</si>
  <si>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</si>
  <si>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</si>
  <si>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</si>
  <si>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</si>
  <si>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</si>
  <si>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</si>
  <si>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</si>
  <si>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</si>
  <si>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</si>
  <si>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</si>
  <si>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</si>
  <si>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</si>
  <si>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</si>
  <si>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</si>
  <si>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</si>
  <si>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</si>
  <si>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</si>
  <si>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</si>
  <si>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</si>
  <si>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</si>
  <si>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</si>
  <si>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</si>
  <si>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</si>
  <si>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</si>
  <si>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</si>
  <si>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</si>
  <si>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</si>
  <si>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</si>
  <si>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</si>
  <si>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</si>
  <si>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</si>
  <si>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</si>
  <si>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</si>
  <si>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</si>
  <si>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</si>
  <si>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</si>
  <si>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</si>
  <si>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</si>
  <si>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</si>
  <si>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</si>
  <si>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</si>
  <si>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</si>
  <si>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</si>
  <si>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</si>
  <si>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</si>
  <si>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</si>
  <si>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</si>
  <si>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</si>
  <si>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</si>
  <si>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</si>
  <si>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</si>
  <si>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</si>
  <si>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</si>
  <si>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</si>
  <si>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</si>
  <si>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</si>
  <si>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</si>
  <si>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</si>
  <si>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</si>
  <si>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</si>
  <si>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</si>
  <si>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</si>
  <si>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</si>
  <si>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</si>
  <si>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</si>
  <si>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</si>
  <si>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</si>
  <si>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</si>
  <si>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</si>
  <si>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</si>
  <si>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</si>
  <si>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</si>
  <si>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</si>
  <si>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</si>
  <si>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</si>
  <si>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</si>
  <si>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</si>
  <si>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</si>
  <si>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</si>
  <si>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</si>
  <si>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</si>
  <si>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</si>
  <si>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</si>
  <si>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</si>
  <si>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</si>
  <si>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</si>
  <si>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</si>
  <si>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</si>
  <si>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</si>
  <si>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</si>
  <si>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</si>
  <si>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</si>
  <si>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</si>
  <si>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</si>
  <si>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</si>
  <si>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</si>
  <si>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</si>
  <si>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</si>
  <si>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</si>
  <si>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</si>
  <si>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</si>
  <si>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</si>
  <si>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</si>
  <si>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</si>
  <si>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</si>
  <si>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</si>
  <si>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</si>
  <si>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</si>
  <si>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</si>
  <si>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</si>
  <si>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</si>
  <si>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</si>
  <si>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</si>
  <si>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</si>
  <si>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</si>
  <si>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</si>
  <si>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</si>
  <si>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</si>
  <si>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</si>
  <si>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</si>
  <si>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</si>
  <si>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</si>
  <si>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</si>
  <si>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</si>
  <si>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</si>
  <si>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</si>
  <si>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</si>
  <si>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</si>
  <si>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</si>
  <si>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</si>
  <si>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</si>
  <si>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</si>
  <si>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</si>
  <si>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</si>
  <si>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</si>
  <si>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</si>
  <si>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</si>
  <si>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</si>
  <si>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</si>
  <si>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</si>
  <si>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</si>
  <si>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</si>
  <si>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</si>
  <si>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</si>
  <si>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</si>
  <si>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</si>
  <si>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</si>
  <si>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</si>
  <si>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</si>
  <si>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</si>
  <si>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</si>
  <si>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</si>
  <si>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</si>
  <si>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</si>
  <si>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</si>
  <si>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</si>
  <si>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</si>
  <si>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</si>
  <si>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</si>
  <si>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</si>
  <si>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</si>
  <si>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</si>
  <si>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</si>
  <si>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</si>
  <si>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</si>
  <si>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</si>
  <si>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</si>
  <si>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</si>
  <si>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</si>
  <si>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</si>
  <si>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</si>
  <si>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</si>
  <si>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</si>
  <si>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</si>
  <si>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</si>
  <si>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</si>
  <si>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</si>
  <si>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</si>
  <si>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</si>
  <si>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</si>
  <si>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</si>
  <si>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</si>
  <si>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</si>
  <si>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</si>
  <si>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</si>
  <si>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</si>
  <si>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</si>
  <si>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</si>
  <si>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</si>
  <si>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</si>
  <si>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</si>
  <si>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</si>
  <si>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</si>
  <si>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</si>
  <si>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</si>
  <si>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</si>
  <si>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</si>
  <si>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</si>
  <si>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</si>
  <si>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</si>
  <si>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</si>
  <si>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</si>
  <si>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</si>
  <si>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</si>
  <si>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</si>
  <si>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</si>
  <si>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</si>
  <si>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</si>
  <si>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</si>
  <si>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</si>
  <si>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</si>
  <si>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</si>
  <si>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</si>
  <si>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</si>
  <si>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</si>
  <si>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</si>
  <si>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</si>
  <si>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</si>
  <si>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</si>
  <si>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</si>
  <si>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</si>
  <si>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</si>
  <si>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</si>
  <si>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</si>
  <si>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</si>
  <si>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</si>
  <si>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</si>
  <si>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</si>
  <si>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</si>
  <si>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</si>
  <si>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</si>
  <si>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</si>
  <si>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</si>
  <si>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</si>
  <si>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</si>
  <si>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</si>
  <si>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</si>
  <si>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</si>
  <si>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</si>
  <si>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</si>
  <si>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</si>
  <si>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</si>
  <si>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</si>
  <si>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</si>
  <si>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</si>
  <si>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</si>
  <si>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</si>
  <si>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</si>
  <si>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</si>
  <si>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</si>
  <si>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</si>
  <si>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</si>
  <si>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</si>
  <si>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</si>
  <si>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</si>
  <si>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</si>
  <si>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</si>
  <si>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</si>
  <si>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</si>
  <si>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</si>
  <si>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</si>
  <si>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</si>
  <si>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</si>
  <si>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</si>
  <si>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</si>
  <si>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</si>
  <si>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</si>
  <si>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</si>
  <si>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</si>
  <si>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</si>
  <si>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</si>
  <si>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</si>
  <si>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</si>
  <si>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</si>
  <si>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</si>
  <si>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</si>
  <si>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</si>
  <si>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</si>
  <si>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</si>
  <si>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</si>
  <si>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</si>
  <si>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</si>
  <si>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</si>
  <si>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</si>
  <si>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</si>
  <si>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</si>
  <si>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</si>
  <si>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</si>
  <si>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</si>
  <si>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</si>
  <si>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</si>
  <si>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</si>
  <si>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</si>
  <si>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</si>
  <si>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</si>
  <si>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</si>
  <si>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</si>
  <si>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</si>
  <si>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</si>
  <si>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</si>
  <si>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</si>
  <si>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</si>
  <si>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</si>
  <si>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</si>
  <si>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</si>
  <si>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</si>
  <si>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</si>
  <si>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</si>
  <si>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</si>
  <si>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</si>
  <si>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</si>
  <si>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</si>
  <si>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</si>
  <si>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</si>
  <si>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</si>
  <si>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</si>
  <si>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</si>
  <si>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</si>
  <si>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</si>
  <si>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</si>
  <si>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</si>
  <si>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</si>
  <si>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</si>
  <si>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</si>
  <si>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</si>
  <si>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</si>
  <si>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</si>
  <si>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</si>
  <si>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</si>
  <si>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</si>
  <si>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</si>
  <si>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</si>
  <si>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</si>
  <si>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</si>
  <si>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</si>
  <si>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</si>
  <si>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</si>
  <si>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</si>
  <si>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</si>
  <si>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</si>
  <si>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</si>
  <si>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</si>
  <si>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</si>
  <si>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</si>
  <si>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</si>
  <si>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</si>
  <si>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</si>
  <si>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</si>
  <si>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</si>
  <si>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</si>
  <si>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</si>
  <si>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</si>
  <si>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</si>
  <si>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</si>
  <si>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</si>
  <si>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</si>
  <si>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</si>
  <si>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</si>
  <si>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</si>
  <si>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</si>
  <si>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</si>
  <si>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</si>
  <si>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</si>
  <si>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</si>
  <si>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</si>
  <si>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</si>
  <si>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</si>
  <si>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</si>
  <si>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</si>
  <si>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</si>
  <si>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</si>
  <si>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</si>
  <si>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</si>
  <si>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</si>
  <si>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</si>
  <si>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</si>
  <si>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</si>
  <si>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</si>
  <si>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</si>
  <si>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</si>
  <si>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</si>
  <si>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</si>
  <si>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</si>
  <si>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</si>
  <si>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</si>
  <si>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</si>
  <si>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</si>
  <si>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</si>
  <si>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</si>
  <si>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</si>
  <si>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</si>
  <si>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</si>
  <si>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</si>
  <si>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</si>
  <si>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</si>
  <si>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</si>
  <si>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</si>
  <si>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</si>
  <si>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</si>
  <si>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</si>
  <si>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</si>
  <si>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</si>
  <si>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</si>
  <si>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</si>
  <si>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</si>
  <si>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</si>
  <si>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</si>
  <si>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</si>
  <si>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</si>
  <si>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</si>
  <si>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</si>
  <si>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</si>
  <si>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</si>
  <si>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</si>
  <si>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</si>
  <si>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</si>
  <si>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</si>
  <si>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</si>
  <si>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</si>
  <si>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</si>
  <si>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</si>
  <si>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</si>
  <si>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</si>
  <si>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</si>
  <si>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</si>
  <si>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</si>
  <si>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</si>
  <si>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</si>
  <si>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</si>
  <si>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</si>
  <si>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</si>
  <si>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</si>
  <si>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</si>
  <si>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</si>
  <si>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</si>
  <si>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</si>
  <si>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</si>
  <si>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</si>
  <si>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</si>
  <si>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</si>
  <si>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</si>
  <si>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</si>
  <si>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</si>
  <si>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</si>
  <si>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</si>
  <si>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</si>
  <si>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</si>
  <si>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</si>
  <si>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</si>
  <si>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</si>
  <si>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</si>
  <si>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</si>
  <si>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</si>
  <si>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</si>
  <si>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</si>
  <si>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</si>
  <si>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</si>
  <si>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</si>
  <si>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</si>
  <si>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</si>
  <si>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</si>
  <si>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</si>
  <si>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</si>
  <si>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</si>
  <si>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</si>
  <si>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</si>
  <si>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</si>
  <si>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</si>
  <si>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</si>
  <si>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</si>
  <si>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</si>
  <si>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</si>
  <si>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</si>
  <si>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</si>
  <si>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</si>
  <si>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</si>
  <si>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</si>
  <si>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</si>
  <si>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</si>
  <si>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</si>
  <si>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</si>
  <si>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</si>
  <si>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</si>
  <si>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</si>
  <si>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</si>
  <si>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</si>
  <si>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</si>
  <si>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</si>
  <si>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</si>
  <si>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</si>
  <si>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</si>
  <si>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</si>
  <si>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</si>
  <si>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</si>
  <si>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</si>
  <si>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</si>
  <si>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</si>
  <si>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</si>
  <si>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</si>
  <si>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</si>
  <si>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</si>
  <si>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</si>
  <si>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</si>
  <si>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</si>
  <si>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</si>
  <si>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</si>
  <si>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</si>
  <si>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</si>
  <si>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</si>
  <si>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</si>
  <si>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</si>
  <si>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</si>
  <si>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</si>
  <si>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</si>
  <si>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</si>
  <si>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</si>
  <si>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</si>
  <si>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</si>
  <si>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</si>
  <si>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</si>
  <si>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</si>
  <si>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</si>
  <si>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</si>
  <si>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</si>
  <si>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</si>
  <si>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</si>
  <si>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</si>
  <si>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</si>
  <si>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</si>
  <si>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</si>
  <si>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</si>
  <si>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</si>
  <si>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</si>
  <si>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</si>
  <si>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</si>
  <si>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</si>
  <si>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</si>
  <si>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</si>
  <si>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</si>
  <si>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</si>
  <si>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</si>
  <si>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</si>
  <si>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</si>
  <si>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</si>
  <si>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</si>
  <si>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</si>
  <si>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</si>
  <si>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</si>
  <si>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</si>
  <si>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</si>
  <si>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</si>
  <si>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</si>
  <si>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</si>
  <si>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</si>
  <si>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</si>
  <si>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</si>
  <si>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</si>
  <si>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</si>
  <si>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</si>
  <si>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</si>
  <si>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</si>
  <si>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</si>
  <si>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</si>
  <si>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</si>
  <si>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</si>
  <si>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</si>
  <si>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</si>
  <si>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</si>
  <si>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</si>
  <si>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</si>
  <si>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</si>
  <si>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</si>
  <si>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</si>
  <si>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</si>
  <si>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</si>
  <si>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</si>
  <si>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</si>
  <si>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</si>
  <si>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</si>
  <si>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</si>
  <si>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</si>
  <si>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</si>
  <si>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</si>
  <si>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</si>
  <si>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</si>
  <si>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</si>
  <si>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</si>
  <si>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</si>
  <si>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</si>
  <si>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</si>
  <si>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</si>
  <si>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</si>
  <si>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</si>
  <si>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</si>
  <si>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</si>
  <si>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</si>
  <si>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</si>
  <si>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</si>
  <si>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</si>
  <si>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</si>
  <si>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</si>
  <si>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</si>
  <si>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</si>
  <si>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</si>
  <si>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</si>
  <si>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</si>
  <si>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</si>
  <si>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</si>
  <si>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</si>
  <si>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</si>
  <si>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</si>
  <si>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</si>
  <si>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</si>
  <si>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</si>
  <si>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</si>
  <si>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</si>
  <si>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</si>
  <si>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</si>
  <si>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</si>
  <si>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</si>
  <si>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</si>
  <si>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</si>
  <si>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</si>
  <si>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</si>
  <si>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</si>
  <si>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</si>
  <si>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</si>
  <si>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</si>
  <si>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</si>
  <si>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</si>
  <si>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</si>
  <si>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</si>
  <si>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</si>
  <si>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</si>
  <si>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</si>
  <si>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</si>
  <si>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</si>
  <si>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</si>
  <si>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</si>
  <si>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</si>
  <si>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</si>
  <si>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</si>
  <si>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</si>
  <si>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</si>
  <si>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</si>
  <si>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</si>
  <si>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</si>
  <si>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</si>
  <si>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</si>
  <si>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</si>
  <si>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</si>
  <si>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</si>
  <si>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</si>
  <si>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</si>
  <si>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</si>
  <si>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</si>
  <si>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</si>
  <si>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</si>
  <si>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</si>
  <si>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</si>
  <si>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</si>
  <si>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</si>
  <si>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</si>
  <si>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</si>
  <si>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</si>
  <si>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</si>
  <si>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</si>
  <si>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</si>
  <si>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</si>
  <si>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</si>
  <si>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</si>
  <si>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</si>
  <si>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</si>
  <si>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</si>
  <si>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</si>
  <si>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</si>
  <si>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</si>
  <si>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</si>
  <si>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</si>
  <si>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</si>
  <si>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</si>
  <si>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</si>
  <si>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</si>
  <si>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</si>
  <si>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</si>
  <si>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</si>
  <si>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</si>
  <si>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</si>
  <si>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</si>
  <si>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</si>
  <si>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</si>
  <si>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</si>
  <si>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</si>
  <si>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</si>
  <si>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</si>
  <si>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</si>
  <si>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</si>
  <si>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</si>
  <si>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</si>
  <si>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</si>
  <si>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</si>
  <si>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</si>
  <si>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</si>
  <si>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</si>
  <si>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</si>
  <si>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</si>
  <si>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</si>
  <si>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</si>
  <si>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</si>
  <si>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</si>
  <si>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</si>
  <si>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</si>
  <si>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</si>
  <si>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</si>
  <si>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</si>
  <si>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</si>
  <si>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</si>
  <si>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</si>
  <si>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</si>
  <si>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</si>
  <si>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</si>
  <si>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</si>
  <si>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</si>
  <si>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</si>
  <si>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</si>
  <si>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</si>
  <si>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</si>
  <si>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</si>
  <si>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</si>
  <si>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</si>
  <si>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</si>
  <si>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</si>
  <si>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</si>
  <si>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</si>
  <si>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</si>
  <si>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</si>
  <si>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</si>
  <si>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</si>
  <si>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</si>
  <si>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</si>
  <si>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</si>
  <si>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</si>
  <si>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</si>
  <si>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</si>
  <si>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</si>
  <si>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</si>
  <si>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</si>
  <si>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</si>
  <si>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</si>
  <si>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</si>
  <si>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</si>
  <si>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</si>
  <si>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</si>
  <si>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</si>
  <si>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</si>
  <si>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</si>
  <si>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</si>
  <si>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</si>
  <si>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</si>
  <si>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</si>
  <si>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</si>
  <si>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</si>
  <si>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</si>
  <si>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</si>
  <si>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</si>
  <si>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</si>
  <si>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</si>
  <si>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</si>
  <si>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</si>
  <si>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</si>
  <si>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</si>
  <si>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</si>
  <si>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</si>
  <si>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</si>
  <si>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</si>
  <si>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</si>
  <si>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</si>
  <si>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</si>
  <si>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</si>
  <si>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</si>
  <si>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</si>
  <si>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</si>
  <si>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</si>
  <si>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</si>
  <si>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</si>
  <si>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</si>
  <si>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</si>
  <si>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</si>
  <si>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</si>
  <si>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</si>
  <si>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</si>
  <si>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</si>
  <si>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</si>
  <si>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</si>
  <si>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</si>
  <si>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</si>
  <si>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</si>
  <si>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</si>
  <si>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</si>
  <si>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</si>
  <si>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</si>
  <si>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</si>
  <si>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</si>
  <si>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</si>
  <si>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</si>
  <si>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</si>
  <si>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</si>
  <si>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</si>
  <si>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</si>
  <si>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</si>
  <si>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</si>
  <si>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</si>
  <si>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</si>
  <si>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</si>
  <si>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</si>
  <si>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</si>
  <si>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</si>
  <si>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</si>
  <si>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</si>
  <si>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</si>
  <si>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</si>
  <si>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</si>
  <si>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</si>
  <si>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</si>
  <si>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</si>
  <si>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</si>
  <si>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</si>
  <si>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</si>
  <si>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</si>
  <si>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</si>
  <si>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</si>
  <si>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</si>
  <si>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</si>
  <si>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</si>
  <si>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</si>
  <si>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</si>
  <si>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</si>
  <si>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</si>
  <si>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</si>
  <si>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</si>
  <si>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</si>
  <si>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</si>
  <si>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</si>
  <si>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</si>
  <si>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</si>
  <si>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</si>
  <si>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</si>
  <si>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</si>
  <si>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</si>
  <si>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</si>
  <si>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</si>
  <si>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</si>
  <si>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</si>
  <si>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</si>
  <si>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</si>
  <si>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</si>
  <si>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</si>
  <si>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</si>
  <si>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</si>
  <si>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</si>
  <si>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</si>
  <si>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</si>
  <si>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</si>
  <si>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</si>
  <si>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</si>
  <si>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</si>
  <si>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</si>
  <si>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</si>
  <si>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</si>
  <si>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</si>
  <si>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</si>
  <si>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</si>
  <si>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</si>
  <si>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</si>
  <si>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</si>
  <si>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</si>
  <si>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</si>
  <si>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</si>
  <si>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</si>
  <si>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</si>
  <si>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</si>
  <si>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</si>
  <si>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</si>
  <si>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</si>
  <si>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</si>
  <si>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</si>
  <si>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</si>
  <si>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</si>
  <si>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</si>
  <si>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</si>
  <si>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</si>
  <si>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</si>
  <si>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</si>
  <si>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</si>
  <si>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</si>
  <si>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</si>
  <si>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</si>
  <si>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</si>
  <si>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</si>
  <si>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</si>
  <si>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</si>
  <si>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</si>
  <si>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</si>
  <si>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</si>
  <si>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</si>
  <si>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</si>
  <si>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</si>
  <si>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</si>
  <si>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</si>
  <si>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</si>
  <si>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</si>
  <si>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</si>
  <si>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</si>
  <si>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</si>
  <si>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</si>
  <si>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</si>
  <si>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</si>
  <si>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</si>
  <si>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</si>
  <si>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</si>
  <si>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</si>
  <si>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</si>
  <si>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</si>
  <si>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</si>
  <si>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</si>
  <si>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</si>
  <si>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</si>
  <si>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</si>
  <si>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</si>
  <si>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</si>
  <si>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</si>
  <si>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</si>
  <si>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</si>
  <si>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</si>
  <si>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</si>
  <si>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</si>
  <si>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</si>
  <si>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</si>
  <si>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</si>
  <si>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</si>
  <si>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</si>
  <si>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</si>
  <si>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</si>
  <si>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</si>
  <si>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</si>
  <si>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</si>
  <si>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</si>
  <si>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</si>
  <si>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</si>
  <si>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</si>
  <si>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</si>
  <si>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</si>
  <si>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</si>
  <si>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</si>
  <si>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</si>
  <si>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</si>
  <si>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</si>
  <si>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</si>
  <si>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</si>
  <si>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</si>
  <si>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</si>
  <si>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</si>
  <si>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</si>
  <si>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</si>
  <si>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</si>
  <si>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</si>
  <si>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</si>
  <si>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</si>
  <si>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</si>
  <si>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</si>
  <si>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</si>
  <si>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</si>
  <si>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</si>
  <si>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</si>
  <si>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</si>
  <si>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</si>
  <si>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</si>
  <si>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</si>
  <si>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</si>
  <si>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</si>
  <si>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</si>
  <si>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</si>
  <si>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</si>
  <si>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</si>
  <si>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</si>
  <si>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</si>
  <si>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</si>
  <si>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</si>
  <si>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</si>
  <si>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</si>
  <si>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</si>
  <si>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</si>
  <si>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</si>
  <si>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</si>
  <si>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</si>
  <si>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</si>
  <si>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</si>
  <si>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</si>
  <si>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</si>
  <si>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</si>
  <si>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</si>
  <si>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</si>
  <si>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</si>
  <si>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</si>
  <si>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</si>
  <si>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</si>
  <si>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</si>
  <si>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</si>
  <si>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</si>
  <si>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</si>
  <si>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</si>
  <si>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</si>
  <si>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</si>
  <si>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</si>
  <si>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</si>
  <si>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</si>
  <si>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</si>
  <si>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</si>
  <si>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</si>
  <si>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</si>
  <si>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</si>
  <si>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</si>
  <si>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</si>
  <si>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</si>
  <si>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</si>
  <si>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</si>
  <si>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</si>
  <si>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</si>
  <si>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</si>
  <si>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</si>
  <si>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</si>
  <si>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</si>
  <si>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</si>
  <si>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</si>
  <si>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</si>
  <si>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</si>
  <si>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</si>
  <si>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</si>
  <si>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</si>
  <si>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</si>
  <si>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</si>
  <si>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</si>
  <si>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</si>
  <si>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</si>
  <si>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</si>
  <si>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</si>
  <si>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</si>
  <si>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</si>
  <si>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</si>
  <si>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</si>
  <si>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</si>
  <si>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</si>
  <si>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</si>
  <si>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</si>
  <si>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</si>
  <si>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</si>
  <si>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</si>
  <si>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</si>
  <si>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</si>
  <si>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</si>
  <si>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</si>
  <si>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</si>
  <si>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</si>
  <si>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</si>
  <si>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</si>
  <si>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</si>
  <si>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</si>
  <si>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</si>
  <si>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</si>
  <si>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</si>
  <si>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</si>
  <si>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</si>
  <si>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</si>
  <si>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</si>
  <si>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</si>
  <si>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</si>
  <si>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</si>
  <si>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</si>
  <si>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</si>
  <si>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</si>
  <si>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</si>
  <si>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</si>
  <si>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</si>
  <si>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</si>
  <si>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</si>
  <si>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</si>
  <si>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</si>
  <si>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</si>
  <si>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</si>
  <si>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</si>
  <si>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</si>
  <si>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</si>
  <si>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</si>
  <si>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</si>
  <si>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</si>
  <si>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</si>
  <si>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</si>
  <si>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</si>
  <si>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</si>
  <si>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</si>
  <si>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</si>
  <si>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</si>
  <si>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</si>
  <si>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</si>
  <si>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</si>
  <si>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</si>
  <si>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</si>
  <si>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</si>
  <si>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</si>
  <si>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</si>
  <si>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</si>
  <si>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</si>
  <si>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</si>
  <si>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</si>
  <si>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</si>
  <si>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</si>
  <si>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</si>
  <si>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</si>
  <si>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</si>
  <si>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</si>
  <si>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</si>
  <si>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</si>
  <si>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</si>
  <si>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</si>
  <si>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</si>
  <si>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</si>
  <si>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</si>
  <si>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</si>
  <si>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</si>
  <si>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</si>
  <si>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</si>
  <si>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</si>
  <si>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</si>
  <si>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</si>
  <si>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</si>
  <si>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</si>
  <si>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</si>
  <si>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</si>
  <si>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</si>
  <si>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</si>
  <si>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</si>
  <si>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</si>
  <si>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</si>
  <si>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</si>
  <si>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</si>
  <si>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</si>
  <si>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</si>
  <si>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</si>
  <si>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</si>
  <si>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</si>
  <si>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</si>
  <si>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</si>
  <si>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</si>
  <si>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</si>
  <si>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</si>
  <si>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</si>
  <si>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</si>
  <si>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</si>
  <si>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</si>
  <si>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</si>
  <si>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</si>
  <si>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</si>
  <si>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</si>
  <si>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</si>
  <si>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</si>
  <si>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</si>
  <si>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</si>
  <si>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</si>
  <si>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</si>
  <si>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</si>
  <si>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</si>
  <si>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</si>
  <si>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</si>
  <si>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</si>
  <si>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</si>
  <si>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</si>
  <si>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</si>
  <si>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</si>
  <si>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</si>
  <si>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</si>
  <si>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</si>
  <si>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</si>
  <si>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</si>
  <si>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</si>
  <si>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</si>
  <si>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</si>
  <si>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</si>
  <si>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</si>
  <si>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</si>
  <si>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</si>
  <si>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</si>
  <si>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</si>
  <si>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</si>
  <si>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</si>
  <si>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</si>
  <si>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</si>
  <si>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</si>
  <si>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</si>
  <si>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</si>
  <si>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</si>
  <si>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</si>
  <si>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</si>
  <si>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</si>
  <si>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</si>
  <si>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</si>
  <si>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</si>
  <si>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</si>
  <si>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</si>
  <si>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</si>
  <si>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</si>
  <si>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</si>
  <si>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</si>
  <si>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</si>
  <si>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</si>
  <si>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</si>
  <si>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</si>
  <si>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</si>
  <si>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</si>
  <si>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</si>
  <si>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</si>
  <si>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</si>
  <si>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</si>
  <si>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</si>
  <si>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</si>
  <si>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</si>
  <si>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</si>
  <si>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</si>
  <si>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</si>
  <si>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</si>
  <si>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</si>
  <si>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</si>
  <si>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</si>
  <si>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</si>
  <si>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</si>
  <si>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</si>
  <si>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</si>
  <si>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</si>
  <si>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</si>
  <si>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</si>
  <si>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</si>
  <si>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</si>
  <si>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</si>
  <si>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</si>
  <si>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</si>
  <si>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</si>
  <si>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</si>
  <si>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</si>
  <si>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</si>
  <si>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</si>
  <si>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</si>
  <si>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</si>
  <si>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</si>
  <si>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</si>
  <si>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</si>
  <si>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</si>
  <si>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</si>
  <si>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</si>
  <si>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</si>
  <si>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</si>
  <si>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</si>
  <si>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</si>
  <si>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</si>
  <si>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</si>
  <si>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</si>
  <si>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</si>
  <si>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</si>
  <si>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</si>
  <si>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</si>
  <si>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</si>
  <si>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</si>
  <si>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</si>
  <si>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</si>
  <si>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</si>
  <si>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</si>
  <si>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</si>
  <si>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</si>
  <si>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</si>
  <si>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</si>
  <si>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</si>
  <si>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</si>
  <si>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</si>
  <si>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</si>
  <si>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</si>
  <si>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</si>
  <si>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</si>
  <si>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</si>
  <si>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</si>
  <si>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</si>
  <si>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</si>
  <si>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</si>
  <si>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</si>
  <si>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</si>
  <si>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</si>
  <si>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</si>
  <si>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</si>
  <si>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</si>
  <si>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</si>
  <si>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</si>
  <si>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</si>
  <si>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</si>
  <si>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</si>
  <si>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</si>
  <si>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</si>
  <si>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</si>
  <si>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</si>
  <si>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</si>
  <si>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</si>
  <si>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</si>
  <si>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</si>
  <si>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</si>
  <si>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</si>
  <si>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</si>
  <si>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</si>
  <si>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</si>
  <si>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</si>
  <si>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</si>
  <si>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</si>
  <si>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</si>
  <si>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</si>
  <si>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</si>
  <si>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</si>
  <si>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</si>
  <si>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</si>
  <si>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</si>
  <si>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</si>
  <si>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</si>
  <si>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</si>
  <si>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</si>
  <si>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</si>
  <si>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</si>
  <si>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</si>
  <si>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</si>
  <si>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</si>
  <si>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</si>
  <si>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</si>
  <si>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</si>
  <si>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</si>
  <si>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</si>
  <si>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</si>
  <si>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</si>
  <si>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</si>
  <si>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</si>
  <si>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</si>
  <si>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</si>
  <si>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</si>
  <si>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</si>
  <si>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</si>
  <si>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</si>
  <si>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</si>
  <si>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</si>
  <si>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</si>
  <si>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</si>
  <si>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</si>
  <si>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</si>
  <si>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</si>
  <si>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</si>
  <si>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</si>
  <si>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</si>
  <si>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</si>
  <si>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</si>
  <si>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</si>
  <si>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</si>
  <si>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</si>
  <si>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</si>
  <si>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</si>
  <si>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</si>
  <si>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</si>
  <si>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</si>
  <si>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</si>
  <si>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</si>
  <si>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</si>
  <si>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</si>
  <si>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</si>
  <si>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</si>
  <si>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</si>
  <si>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</si>
  <si>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</si>
  <si>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</si>
  <si>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</si>
  <si>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</si>
  <si>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</si>
  <si>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</si>
  <si>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</si>
  <si>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</si>
  <si>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</si>
  <si>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</si>
  <si>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</si>
  <si>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</si>
  <si>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</si>
  <si>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</si>
  <si>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</si>
  <si>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</si>
  <si>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</si>
  <si>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</si>
  <si>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</si>
  <si>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</si>
  <si>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</si>
  <si>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</si>
  <si>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</si>
  <si>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</si>
  <si>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</si>
  <si>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</si>
  <si>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</si>
  <si>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</si>
  <si>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</si>
  <si>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</si>
  <si>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</si>
  <si>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</si>
  <si>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</si>
  <si>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</si>
  <si>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</si>
  <si>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</si>
  <si>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</si>
  <si>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</si>
  <si>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</si>
  <si>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</si>
  <si>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</si>
  <si>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</si>
  <si>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</si>
  <si>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</si>
  <si>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</si>
  <si>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</si>
  <si>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</si>
  <si>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</si>
  <si>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</si>
  <si>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</si>
  <si>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</si>
  <si>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</si>
  <si>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</si>
  <si>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</si>
  <si>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</si>
  <si>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</si>
  <si>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</si>
  <si>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</si>
  <si>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</si>
  <si>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</si>
  <si>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</si>
  <si>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</si>
  <si>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</si>
  <si>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</si>
  <si>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</si>
  <si>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</si>
  <si>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</si>
  <si>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</si>
  <si>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</si>
  <si>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</si>
  <si>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</si>
  <si>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</si>
  <si>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</si>
  <si>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</si>
  <si>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</si>
  <si>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</si>
  <si>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</si>
  <si>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</si>
  <si>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</si>
  <si>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</si>
  <si>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</si>
  <si>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</si>
  <si>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</si>
  <si>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</si>
  <si>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</si>
  <si>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</si>
  <si>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</si>
  <si>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</si>
  <si>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</si>
  <si>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</si>
  <si>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</si>
  <si>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</si>
  <si>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</si>
  <si>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</si>
  <si>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</si>
  <si>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</si>
  <si>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</si>
  <si>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</si>
  <si>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</si>
  <si>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</si>
  <si>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</si>
  <si>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</si>
  <si>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</si>
  <si>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</si>
  <si>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</si>
  <si>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</si>
  <si>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</si>
  <si>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</si>
  <si>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</si>
  <si>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</si>
  <si>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</si>
  <si>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</si>
  <si>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</si>
  <si>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</si>
  <si>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</si>
  <si>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</si>
  <si>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</si>
  <si>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</si>
  <si>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</si>
  <si>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</si>
  <si>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</si>
  <si>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</si>
  <si>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</si>
  <si>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</si>
  <si>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</si>
  <si>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</si>
  <si>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</si>
  <si>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</si>
  <si>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</si>
  <si>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</si>
  <si>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</si>
  <si>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</si>
  <si>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</si>
  <si>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</si>
  <si>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</si>
  <si>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</si>
  <si>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</si>
  <si>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</si>
  <si>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</si>
  <si>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</si>
  <si>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</si>
  <si>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</si>
  <si>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</si>
  <si>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</si>
  <si>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</si>
  <si>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</si>
  <si>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</si>
  <si>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</si>
  <si>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</si>
  <si>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</si>
  <si>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</si>
  <si>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</si>
  <si>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</si>
  <si>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</si>
  <si>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</si>
  <si>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</si>
  <si>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</si>
  <si>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</si>
  <si>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</si>
  <si>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</si>
  <si>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</si>
  <si>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</si>
  <si>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</si>
  <si>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</si>
  <si>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</si>
  <si>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</si>
  <si>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</si>
  <si>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</si>
  <si>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</si>
  <si>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</si>
  <si>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</si>
  <si>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</si>
  <si>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</si>
  <si>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</si>
  <si>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</si>
  <si>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</si>
  <si>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</si>
  <si>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</si>
  <si>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</si>
  <si>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</si>
  <si>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</si>
  <si>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</si>
  <si>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</si>
  <si>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</si>
  <si>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</si>
  <si>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</si>
  <si>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</si>
  <si>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</si>
  <si>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</si>
  <si>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</si>
  <si>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</si>
  <si>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</si>
  <si>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</si>
  <si>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</si>
  <si>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</si>
  <si>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</si>
  <si>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</si>
  <si>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</si>
  <si>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</si>
  <si>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</si>
  <si>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</si>
  <si>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</si>
  <si>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</si>
  <si>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</si>
  <si>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</si>
  <si>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</si>
  <si>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</si>
  <si>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</si>
  <si>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</si>
  <si>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</si>
  <si>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</si>
  <si>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</si>
  <si>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</si>
  <si>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</si>
  <si>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</si>
  <si>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</si>
  <si>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</si>
  <si>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</si>
  <si>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</si>
  <si>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</si>
  <si>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</si>
  <si>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</si>
  <si>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</si>
  <si>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</si>
  <si>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</si>
  <si>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</si>
  <si>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</si>
  <si>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</si>
  <si>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</si>
  <si>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</si>
  <si>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</si>
  <si>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</si>
  <si>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</si>
  <si>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</si>
  <si>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</si>
  <si>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</si>
  <si>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</si>
  <si>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</si>
  <si>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</si>
  <si>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</si>
  <si>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</si>
  <si>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</si>
  <si>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</si>
  <si>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</si>
  <si>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</si>
  <si>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</si>
  <si>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</si>
  <si>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</si>
  <si>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</si>
  <si>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</si>
  <si>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</si>
  <si>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</si>
  <si>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</si>
  <si>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</si>
  <si>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</si>
  <si>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</si>
  <si>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</si>
  <si>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</si>
  <si>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</si>
  <si>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</si>
  <si>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</si>
  <si>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</si>
  <si>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</si>
  <si>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</si>
  <si>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</si>
  <si>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</si>
  <si>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</si>
  <si>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</si>
  <si>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</si>
  <si>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</si>
  <si>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</si>
  <si>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</si>
  <si>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</si>
  <si>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</si>
  <si>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</si>
  <si>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</si>
  <si>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</si>
  <si>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</si>
  <si>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</si>
  <si>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</si>
  <si>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</si>
  <si>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</si>
  <si>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</si>
  <si>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</si>
  <si>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</si>
  <si>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</si>
  <si>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</si>
  <si>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</si>
  <si>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</si>
  <si>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</si>
  <si>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</si>
  <si>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</si>
  <si>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</si>
  <si>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</si>
  <si>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</si>
  <si>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</si>
  <si>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</si>
  <si>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</si>
  <si>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</si>
  <si>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</si>
  <si>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</si>
  <si>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</si>
  <si>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</si>
  <si>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</si>
  <si>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</si>
  <si>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</si>
  <si>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</si>
  <si>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</si>
  <si>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</si>
  <si>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</si>
  <si>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</si>
  <si>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</si>
  <si>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</si>
  <si>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</si>
  <si>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</si>
  <si>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</si>
  <si>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</si>
  <si>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</si>
  <si>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</si>
  <si>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</si>
  <si>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</si>
  <si>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</si>
  <si>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</si>
  <si>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</si>
  <si>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</si>
  <si>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</si>
  <si>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</si>
  <si>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</si>
  <si>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</si>
  <si>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</si>
  <si>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</si>
  <si>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</si>
  <si>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</si>
  <si>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</si>
  <si>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</si>
  <si>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</si>
  <si>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</si>
  <si>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</si>
  <si>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</si>
  <si>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</si>
  <si>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</si>
  <si>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</si>
  <si>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</si>
  <si>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</si>
  <si>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</si>
  <si>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</si>
  <si>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</si>
  <si>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</si>
  <si>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</si>
  <si>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</si>
  <si>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</si>
  <si>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</si>
  <si>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</si>
  <si>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</si>
  <si>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</si>
  <si>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</si>
  <si>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</si>
  <si>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</si>
  <si>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</si>
  <si>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</si>
  <si>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</si>
  <si>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</si>
  <si>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</si>
  <si>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</si>
  <si>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</si>
  <si>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</si>
  <si>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</si>
  <si>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</si>
  <si>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</si>
  <si>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</si>
  <si>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</si>
  <si>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</si>
  <si>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</si>
  <si>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</si>
  <si>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</si>
  <si>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</si>
  <si>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</si>
  <si>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</si>
  <si>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</si>
  <si>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</si>
  <si>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</si>
  <si>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</si>
  <si>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</si>
  <si>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</si>
  <si>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</si>
  <si>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</si>
  <si>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</si>
  <si>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</si>
  <si>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</si>
  <si>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</si>
  <si>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</si>
  <si>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</si>
  <si>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</si>
  <si>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</si>
  <si>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</si>
  <si>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</si>
  <si>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</si>
  <si>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</si>
  <si>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</si>
  <si>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</si>
  <si>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</si>
  <si>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</si>
  <si>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</si>
  <si>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</si>
  <si>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</si>
  <si>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</si>
  <si>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</si>
  <si>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</si>
  <si>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</si>
  <si>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</si>
  <si>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</si>
  <si>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</si>
  <si>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</si>
  <si>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</si>
  <si>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</si>
  <si>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</si>
  <si>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</si>
  <si>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</si>
  <si>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</si>
  <si>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</si>
  <si>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</si>
  <si>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</si>
  <si>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</si>
  <si>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</si>
  <si>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</si>
  <si>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</si>
  <si>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</si>
  <si>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</si>
  <si>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</si>
  <si>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</si>
  <si>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</si>
  <si>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</si>
  <si>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</si>
  <si>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</si>
  <si>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</si>
  <si>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</si>
  <si>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</si>
  <si>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</si>
  <si>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</si>
  <si>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</si>
  <si>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</si>
  <si>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</si>
  <si>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</si>
  <si>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</si>
  <si>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</si>
  <si>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</si>
  <si>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</si>
  <si>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</si>
  <si>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</si>
  <si>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</si>
  <si>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</si>
  <si>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</si>
  <si>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</si>
  <si>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</si>
  <si>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</si>
  <si>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</si>
  <si>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</si>
  <si>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</si>
  <si>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</si>
  <si>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</si>
  <si>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</si>
  <si>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</si>
  <si>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</si>
  <si>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</si>
  <si>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</si>
  <si>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</si>
  <si>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</si>
  <si>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</si>
  <si>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</si>
  <si>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</si>
  <si>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</si>
  <si>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</si>
  <si>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</si>
  <si>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</si>
  <si>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</si>
  <si>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</si>
  <si>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</si>
  <si>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</si>
  <si>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</si>
  <si>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</si>
  <si>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</si>
  <si>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</si>
  <si>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</si>
  <si>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</si>
  <si>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</si>
  <si>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</si>
  <si>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</si>
  <si>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</si>
  <si>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</si>
  <si>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</si>
  <si>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</si>
  <si>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</si>
  <si>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</si>
  <si>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</si>
  <si>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</si>
  <si>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</si>
  <si>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</si>
  <si>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</si>
  <si>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</si>
  <si>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</si>
  <si>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</si>
  <si>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</si>
  <si>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</si>
  <si>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</si>
  <si>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</si>
  <si>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</si>
  <si>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</si>
  <si>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</si>
  <si>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</si>
  <si>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</si>
  <si>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</si>
  <si>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</si>
  <si>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</si>
  <si>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</si>
  <si>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</si>
  <si>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</si>
  <si>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</si>
  <si>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</si>
  <si>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</si>
  <si>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</si>
  <si>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</si>
  <si>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</si>
  <si>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</si>
  <si>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</si>
  <si>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</si>
  <si>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</si>
  <si>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</si>
  <si>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</si>
  <si>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</si>
  <si>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</si>
  <si>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</si>
  <si>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</si>
  <si>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</si>
  <si>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</si>
  <si>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</si>
  <si>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</si>
  <si>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</si>
  <si>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</si>
  <si>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</si>
  <si>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</si>
  <si>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</si>
  <si>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</si>
  <si>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</si>
  <si>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</si>
  <si>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</si>
  <si>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</si>
  <si>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</si>
  <si>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</si>
  <si>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</si>
  <si>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</si>
  <si>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</si>
  <si>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</si>
  <si>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</si>
  <si>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</si>
  <si>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</si>
  <si>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</si>
  <si>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</si>
  <si>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</si>
  <si>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</si>
  <si>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</si>
  <si>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</si>
  <si>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</si>
  <si>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</si>
  <si>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</si>
  <si>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</si>
  <si>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</si>
  <si>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</si>
  <si>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</si>
  <si>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</si>
  <si>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</si>
  <si>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</si>
  <si>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</si>
  <si>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</si>
  <si>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</si>
  <si>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</si>
  <si>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</si>
  <si>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</si>
  <si>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</si>
  <si>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</si>
  <si>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</si>
  <si>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</si>
  <si>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</si>
  <si>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</si>
  <si>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</si>
  <si>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</si>
  <si>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</si>
  <si>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</si>
  <si>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</si>
  <si>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</si>
  <si>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</si>
  <si>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</si>
  <si>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</si>
  <si>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</si>
  <si>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</si>
  <si>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</si>
  <si>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</si>
  <si>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</si>
  <si>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</si>
  <si>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</si>
  <si>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</si>
  <si>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</si>
  <si>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</si>
  <si>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</si>
  <si>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</si>
  <si>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</si>
  <si>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</si>
  <si>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</si>
  <si>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</si>
  <si>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</si>
  <si>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</si>
  <si>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</si>
  <si>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</si>
  <si>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</si>
  <si>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</si>
  <si>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</si>
  <si>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</si>
  <si>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</si>
  <si>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</si>
  <si>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</si>
  <si>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</si>
  <si>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</si>
  <si>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</si>
  <si>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</si>
  <si>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</si>
  <si>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</si>
  <si>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</si>
  <si>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</si>
  <si>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</si>
  <si>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</si>
  <si>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</si>
  <si>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</si>
  <si>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</si>
  <si>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</si>
  <si>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</si>
  <si>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</si>
  <si>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</si>
  <si>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</si>
  <si>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</si>
  <si>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</si>
  <si>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</si>
  <si>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</si>
  <si>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</si>
  <si>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</si>
  <si>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</si>
  <si>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</si>
  <si>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</si>
  <si>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</si>
  <si>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</si>
  <si>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</si>
  <si>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</si>
  <si>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</si>
  <si>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</si>
  <si>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</si>
  <si>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</si>
  <si>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</si>
  <si>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</si>
  <si>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</si>
  <si>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</si>
  <si>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</si>
  <si>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</si>
  <si>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</si>
  <si>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</si>
  <si>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</si>
  <si>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</si>
  <si>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</si>
  <si>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</si>
  <si>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</si>
  <si>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</si>
  <si>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</si>
  <si>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</si>
  <si>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</si>
  <si>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</si>
  <si>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</si>
  <si>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</si>
  <si>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</si>
  <si>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</si>
  <si>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</si>
  <si>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</si>
  <si>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</si>
  <si>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</si>
  <si>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</si>
  <si>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</si>
  <si>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</si>
  <si>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</si>
  <si>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</si>
  <si>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</si>
  <si>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</si>
  <si>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</si>
  <si>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</si>
  <si>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</si>
  <si>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</si>
  <si>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</si>
  <si>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</si>
  <si>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</si>
  <si>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</si>
  <si>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</si>
  <si>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</si>
  <si>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</si>
  <si>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</si>
  <si>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</si>
  <si>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</si>
  <si>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</si>
  <si>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</si>
  <si>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</si>
  <si>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</si>
  <si>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</si>
  <si>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</si>
  <si>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</si>
  <si>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</si>
  <si>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</si>
  <si>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</si>
  <si>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</si>
  <si>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</si>
  <si>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</si>
  <si>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</si>
  <si>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</si>
  <si>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</si>
  <si>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</si>
  <si>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</si>
  <si>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</si>
  <si>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</si>
  <si>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</si>
  <si>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</si>
  <si>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</si>
  <si>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</si>
  <si>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</si>
  <si>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</si>
  <si>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</si>
  <si>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</si>
  <si>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</si>
  <si>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</si>
  <si>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</si>
  <si>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</si>
  <si>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</si>
  <si>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</si>
  <si>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</si>
  <si>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</si>
  <si>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</si>
  <si>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</si>
  <si>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</si>
  <si>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</si>
  <si>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</si>
  <si>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</si>
  <si>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</si>
  <si>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</si>
  <si>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</si>
  <si>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</si>
  <si>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</si>
  <si>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</si>
  <si>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</si>
  <si>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</si>
  <si>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</si>
  <si>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</si>
  <si>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</si>
  <si>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</si>
  <si>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</si>
  <si>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</si>
  <si>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</si>
  <si>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</si>
  <si>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</si>
  <si>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</si>
  <si>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</si>
  <si>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</si>
  <si>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</si>
  <si>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</si>
  <si>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</si>
  <si>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</si>
  <si>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</si>
  <si>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</si>
  <si>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</si>
  <si>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</si>
  <si>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</si>
  <si>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</si>
  <si>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</si>
  <si>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</si>
  <si>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</si>
  <si>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</si>
  <si>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</si>
  <si>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</si>
  <si>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</si>
  <si>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</si>
  <si>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</si>
  <si>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</si>
  <si>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</si>
  <si>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</si>
  <si>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</si>
  <si>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</si>
  <si>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</si>
  <si>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</si>
  <si>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</si>
  <si>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</si>
  <si>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</si>
  <si>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</si>
  <si>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</si>
  <si>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</si>
  <si>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</si>
  <si>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</si>
  <si>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</si>
  <si>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</si>
  <si>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</si>
  <si>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</si>
  <si>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</si>
  <si>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</si>
  <si>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</si>
  <si>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</si>
  <si>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</si>
  <si>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</si>
  <si>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</si>
  <si>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</si>
  <si>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</si>
  <si>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</si>
  <si>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</si>
  <si>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</si>
  <si>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</si>
  <si>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</si>
  <si>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</si>
  <si>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</si>
  <si>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</si>
  <si>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</si>
  <si>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</si>
  <si>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</si>
  <si>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</si>
  <si>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</si>
  <si>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</si>
  <si>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</si>
  <si>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</si>
  <si>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</si>
  <si>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</si>
  <si>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</si>
  <si>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</si>
  <si>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</si>
  <si>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</si>
  <si>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</si>
  <si>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</si>
  <si>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</si>
  <si>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</si>
  <si>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</si>
  <si>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</si>
  <si>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</si>
  <si>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</si>
  <si>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</si>
  <si>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</si>
  <si>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</si>
  <si>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</si>
  <si>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</si>
  <si>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</si>
  <si>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</si>
  <si>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</si>
  <si>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</si>
  <si>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</si>
  <si>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</si>
  <si>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</si>
  <si>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</si>
  <si>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</si>
  <si>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</si>
  <si>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</si>
  <si>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</si>
  <si>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</si>
  <si>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</si>
  <si>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</si>
  <si>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</si>
  <si>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</si>
  <si>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</si>
  <si>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</si>
  <si>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</si>
  <si>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</si>
  <si>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</si>
  <si>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</si>
  <si>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</si>
  <si>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</si>
  <si>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</si>
  <si>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</si>
  <si>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</si>
  <si>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</si>
  <si>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</si>
  <si>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</si>
  <si>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</si>
  <si>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</si>
  <si>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</si>
  <si>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</si>
  <si>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</si>
  <si>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</si>
  <si>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</si>
  <si>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</si>
  <si>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</si>
  <si>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</si>
  <si>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</si>
  <si>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</si>
  <si>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</si>
  <si>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</si>
  <si>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</si>
  <si>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</si>
  <si>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</si>
  <si>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</si>
  <si>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</si>
  <si>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</si>
  <si>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</si>
  <si>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</si>
  <si>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</si>
  <si>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</si>
  <si>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</si>
  <si>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</si>
  <si>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</si>
  <si>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</si>
  <si>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</si>
  <si>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</si>
  <si>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</si>
  <si>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</si>
  <si>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</si>
  <si>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</si>
  <si>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</si>
  <si>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</si>
  <si>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</si>
  <si>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</si>
  <si>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</si>
  <si>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</si>
  <si>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</si>
  <si>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</si>
  <si>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</si>
  <si>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</si>
  <si>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</si>
  <si>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</si>
  <si>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</si>
  <si>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</si>
  <si>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</si>
  <si>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</si>
  <si>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</si>
  <si>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</si>
  <si>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</si>
  <si>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</si>
  <si>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</si>
  <si>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</si>
  <si>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</si>
  <si>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</si>
  <si>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</si>
  <si>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</si>
  <si>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</si>
  <si>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</si>
  <si>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</si>
  <si>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</si>
  <si>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</si>
  <si>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</si>
  <si>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</si>
  <si>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</si>
  <si>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</si>
  <si>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</si>
  <si>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</si>
  <si>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</si>
  <si>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</si>
  <si>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</si>
  <si>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</si>
  <si>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</si>
  <si>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</si>
  <si>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</si>
  <si>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</si>
  <si>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</si>
  <si>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</si>
  <si>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</si>
  <si>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</si>
  <si>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</si>
  <si>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</si>
  <si>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</si>
  <si>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</si>
  <si>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</si>
  <si>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</si>
  <si>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</si>
  <si>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</si>
  <si>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</si>
  <si>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</si>
  <si>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</si>
  <si>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</si>
  <si>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</si>
  <si>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</si>
  <si>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</si>
  <si>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</si>
  <si>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</si>
  <si>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</si>
  <si>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</si>
  <si>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</si>
  <si>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</si>
  <si>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</si>
  <si>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</si>
  <si>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</si>
  <si>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</si>
  <si>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</si>
  <si>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</si>
  <si>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</si>
  <si>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</si>
  <si>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</si>
  <si>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</si>
  <si>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</si>
  <si>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</si>
  <si>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</si>
  <si>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</si>
  <si>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</si>
  <si>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</si>
  <si>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</si>
  <si>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</si>
  <si>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</si>
  <si>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</si>
  <si>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</si>
  <si>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</si>
  <si>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</si>
  <si>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</si>
  <si>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</si>
  <si>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</si>
  <si>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</si>
  <si>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</si>
  <si>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</si>
  <si>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</si>
  <si>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</si>
  <si>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</si>
  <si>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</si>
  <si>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</si>
  <si>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</si>
  <si>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</si>
  <si>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</si>
  <si>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</si>
  <si>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</si>
  <si>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</si>
  <si>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</si>
  <si>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</si>
  <si>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</si>
  <si>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</si>
  <si>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</si>
  <si>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</si>
  <si>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</si>
  <si>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</si>
  <si>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</si>
  <si>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</si>
  <si>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</si>
  <si>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</si>
  <si>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</si>
  <si>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</si>
  <si>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</si>
  <si>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</si>
  <si>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</si>
  <si>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</si>
  <si>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</si>
  <si>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</si>
  <si>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</si>
  <si>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</si>
  <si>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</si>
  <si>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</si>
  <si>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</si>
  <si>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</si>
  <si>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</si>
  <si>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</si>
  <si>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</si>
  <si>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</si>
  <si>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</si>
  <si>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</si>
  <si>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</si>
  <si>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</si>
  <si>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</si>
  <si>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</si>
  <si>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</si>
  <si>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</si>
  <si>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</si>
  <si>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</si>
  <si>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</si>
  <si>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</si>
  <si>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</si>
  <si>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</si>
  <si>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</si>
  <si>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</si>
  <si>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</si>
  <si>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</si>
  <si>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</si>
  <si>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</si>
  <si>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</si>
  <si>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</si>
  <si>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</si>
  <si>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</si>
  <si>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</si>
  <si>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</si>
  <si>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</si>
  <si>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</si>
  <si>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</si>
  <si>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</si>
  <si>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</si>
  <si>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</si>
  <si>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</si>
  <si>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</si>
  <si>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</si>
  <si>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</si>
  <si>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</si>
  <si>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</si>
  <si>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</si>
  <si>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</si>
  <si>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</si>
  <si>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</si>
  <si>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</si>
  <si>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</si>
  <si>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</si>
  <si>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</si>
  <si>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</si>
  <si>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</si>
  <si>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</si>
  <si>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</si>
  <si>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</si>
  <si>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</si>
  <si>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</si>
  <si>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</si>
  <si>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</si>
  <si>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</si>
  <si>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</si>
  <si>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</si>
  <si>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</si>
  <si>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</si>
  <si>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</si>
  <si>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</si>
  <si>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</si>
  <si>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</si>
  <si>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</si>
  <si>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</si>
  <si>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</si>
  <si>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</si>
  <si>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</si>
  <si>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</si>
  <si>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</si>
  <si>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</si>
  <si>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</si>
  <si>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</si>
  <si>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</si>
  <si>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</si>
  <si>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</si>
  <si>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</si>
  <si>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</si>
  <si>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</si>
  <si>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</si>
  <si>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</si>
  <si>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</si>
  <si>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</si>
  <si>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</si>
  <si>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</si>
  <si>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</si>
  <si>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</si>
  <si>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</si>
  <si>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</si>
  <si>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</si>
  <si>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</si>
  <si>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</si>
  <si>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</si>
  <si>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</si>
  <si>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</si>
  <si>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</si>
  <si>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</si>
  <si>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</si>
  <si>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</si>
  <si>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</si>
  <si>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</si>
  <si>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</si>
  <si>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</si>
  <si>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</si>
  <si>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</si>
  <si>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</si>
  <si>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</si>
  <si>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</si>
  <si>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</si>
  <si>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</si>
  <si>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</si>
  <si>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</si>
  <si>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</si>
  <si>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</si>
  <si>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</si>
  <si>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</si>
  <si>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</si>
  <si>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</si>
  <si>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</si>
  <si>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</si>
  <si>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</si>
  <si>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</si>
  <si>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</si>
  <si>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</si>
  <si>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</si>
  <si>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</si>
  <si>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</si>
  <si>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</si>
  <si>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</si>
  <si>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</si>
  <si>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</si>
  <si>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</si>
  <si>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</si>
  <si>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</si>
  <si>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</si>
  <si>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</si>
  <si>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</si>
  <si>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</si>
  <si>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</si>
  <si>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</si>
  <si>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</si>
  <si>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</si>
  <si>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</si>
  <si>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</si>
  <si>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</si>
  <si>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</si>
  <si>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</si>
  <si>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</si>
  <si>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</si>
  <si>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</si>
  <si>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</si>
  <si>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</si>
  <si>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</si>
  <si>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</si>
  <si>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</si>
  <si>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</si>
  <si>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</si>
  <si>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</si>
  <si>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</si>
  <si>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</si>
  <si>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</si>
  <si>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</si>
  <si>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</si>
  <si>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</si>
  <si>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</si>
  <si>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</si>
  <si>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</si>
  <si>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</si>
  <si>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</si>
  <si>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</si>
  <si>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</si>
  <si>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</si>
  <si>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</si>
  <si>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</si>
  <si>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</si>
  <si>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</si>
  <si>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</si>
  <si>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</si>
  <si>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</si>
  <si>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</si>
  <si>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</si>
  <si>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</si>
  <si>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</si>
  <si>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</si>
  <si>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</si>
  <si>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</si>
  <si>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</si>
  <si>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</si>
  <si>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</si>
  <si>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</si>
  <si>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</si>
  <si>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</si>
  <si>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</si>
  <si>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</si>
  <si>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</si>
  <si>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</si>
  <si>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</si>
  <si>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</si>
  <si>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</si>
  <si>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</si>
  <si>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</si>
  <si>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</si>
  <si>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</si>
  <si>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</si>
  <si>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</si>
  <si>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</si>
  <si>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</si>
  <si>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</si>
  <si>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</si>
  <si>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</si>
  <si>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</si>
  <si>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</si>
  <si>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</si>
  <si>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</si>
  <si>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</si>
  <si>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</si>
  <si>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</si>
  <si>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</si>
  <si>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</si>
  <si>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</si>
  <si>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</si>
  <si>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</si>
  <si>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</si>
  <si>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</si>
  <si>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</si>
  <si>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</si>
  <si>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</si>
  <si>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</si>
  <si>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</si>
  <si>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</si>
  <si>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</si>
  <si>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</si>
  <si>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</si>
  <si>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</si>
  <si>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</si>
  <si>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</si>
  <si>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</si>
  <si>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</si>
  <si>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</si>
  <si>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</si>
  <si>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</si>
  <si>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</si>
  <si>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</si>
  <si>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</si>
  <si>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</si>
  <si>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</si>
  <si>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</si>
  <si>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</si>
  <si>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</si>
  <si>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</si>
  <si>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</si>
  <si>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</si>
  <si>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</si>
  <si>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</si>
  <si>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</si>
  <si>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</si>
  <si>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</si>
  <si>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</si>
  <si>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</si>
  <si>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</si>
  <si>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</si>
  <si>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</si>
  <si>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</si>
  <si>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</si>
  <si>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</si>
  <si>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</si>
  <si>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</si>
  <si>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</si>
  <si>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</si>
  <si>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</si>
  <si>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</si>
  <si>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</si>
  <si>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</si>
  <si>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</si>
  <si>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</si>
  <si>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</si>
  <si>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</si>
  <si>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</si>
  <si>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</si>
  <si>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</si>
  <si>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</si>
  <si>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</si>
  <si>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</si>
  <si>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</si>
  <si>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</si>
  <si>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</si>
  <si>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</si>
  <si>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</si>
  <si>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</si>
  <si>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</si>
  <si>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</si>
  <si>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</si>
  <si>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</si>
  <si>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</si>
  <si>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</si>
  <si>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</si>
  <si>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</si>
  <si>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</si>
  <si>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</si>
  <si>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</si>
  <si>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</si>
  <si>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</si>
  <si>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</si>
  <si>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</si>
  <si>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</si>
  <si>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</si>
  <si>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</si>
  <si>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</si>
  <si>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</si>
  <si>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</si>
  <si>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</si>
  <si>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</si>
  <si>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</si>
  <si>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</si>
  <si>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</si>
  <si>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</si>
  <si>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</si>
  <si>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</si>
  <si>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</si>
  <si>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</si>
  <si>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</si>
  <si>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</si>
  <si>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</si>
  <si>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</si>
  <si>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</si>
  <si>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</si>
  <si>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</si>
  <si>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</si>
  <si>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</si>
  <si>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</si>
  <si>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</si>
  <si>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</si>
  <si>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</si>
  <si>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</si>
  <si>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</si>
  <si>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</si>
  <si>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</si>
  <si>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</si>
  <si>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</si>
  <si>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</si>
  <si>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</si>
  <si>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</si>
  <si>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</si>
  <si>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</si>
  <si>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</si>
  <si>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</si>
  <si>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</si>
  <si>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</si>
  <si>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</si>
  <si>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</si>
  <si>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</si>
  <si>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</si>
  <si>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</si>
  <si>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</si>
  <si>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</si>
  <si>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</si>
  <si>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</si>
  <si>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</si>
  <si>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</si>
  <si>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</si>
  <si>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</si>
  <si>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</si>
  <si>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</si>
  <si>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</si>
  <si>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</si>
  <si>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</si>
  <si>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</si>
  <si>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</si>
  <si>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</si>
  <si>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</si>
  <si>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</si>
  <si>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</si>
  <si>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</si>
  <si>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</si>
  <si>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</si>
  <si>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</si>
  <si>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</si>
  <si>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</si>
  <si>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</si>
  <si>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</si>
  <si>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</si>
  <si>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</si>
  <si>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</si>
  <si>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</si>
  <si>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</si>
  <si>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</si>
  <si>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</si>
  <si>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</si>
  <si>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</si>
  <si>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</si>
  <si>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</si>
  <si>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</si>
  <si>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</si>
  <si>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</si>
  <si>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</si>
  <si>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</si>
  <si>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</si>
  <si>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</si>
  <si>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</si>
  <si>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</si>
  <si>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</si>
  <si>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</si>
  <si>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</si>
  <si>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</si>
  <si>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</si>
  <si>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</si>
  <si>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</si>
  <si>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</si>
  <si>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</si>
  <si>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</si>
  <si>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</si>
  <si>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</si>
  <si>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</si>
  <si>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</si>
  <si>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</si>
  <si>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</si>
  <si>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</si>
  <si>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</si>
  <si>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</si>
  <si>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</si>
  <si>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</si>
  <si>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</si>
  <si>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</si>
  <si>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</si>
  <si>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</si>
  <si>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</si>
  <si>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</si>
  <si>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</si>
  <si>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</si>
  <si>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</si>
  <si>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</si>
  <si>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</si>
  <si>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</si>
  <si>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</si>
  <si>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</si>
  <si>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</si>
  <si>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</si>
  <si>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</si>
  <si>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</si>
  <si>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</si>
  <si>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</si>
  <si>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</si>
  <si>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</si>
  <si>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</si>
  <si>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</si>
  <si>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</si>
  <si>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</si>
  <si>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</si>
  <si>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</si>
  <si>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</si>
  <si>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</si>
  <si>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</si>
  <si>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</si>
  <si>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</si>
  <si>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</si>
  <si>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</si>
  <si>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</si>
  <si>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</si>
  <si>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</si>
  <si>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</si>
  <si>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</si>
  <si>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</si>
  <si>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</si>
  <si>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</si>
  <si>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</si>
  <si>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</si>
  <si>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</si>
  <si>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</si>
  <si>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</si>
  <si>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</si>
  <si>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</si>
  <si>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</si>
  <si>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</si>
  <si>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</si>
  <si>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</si>
  <si>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</si>
  <si>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</si>
  <si>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</si>
  <si>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</si>
  <si>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</si>
  <si>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</si>
  <si>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</si>
  <si>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</si>
  <si>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</si>
  <si>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</si>
  <si>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</si>
  <si>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</si>
  <si>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</si>
  <si>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</si>
  <si>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</si>
  <si>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</si>
  <si>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</si>
  <si>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</si>
  <si>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</si>
  <si>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</si>
  <si>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</si>
  <si>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</si>
  <si>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</si>
  <si>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</si>
  <si>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</si>
  <si>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</si>
  <si>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</si>
  <si>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</si>
  <si>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</si>
  <si>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</si>
  <si>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</si>
  <si>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</si>
  <si>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</si>
  <si>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</si>
  <si>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</si>
  <si>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</si>
  <si>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</si>
  <si>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</si>
  <si>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</si>
  <si>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</si>
  <si>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</si>
  <si>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</si>
  <si>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</si>
  <si>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</si>
  <si>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</si>
  <si>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</si>
  <si>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</si>
  <si>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</si>
  <si>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</si>
  <si>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</si>
  <si>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</si>
  <si>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</si>
  <si>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</si>
  <si>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</si>
  <si>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</si>
  <si>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</si>
  <si>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</si>
  <si>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</si>
  <si>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</si>
  <si>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</si>
  <si>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</si>
  <si>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</si>
  <si>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</si>
  <si>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</si>
  <si>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</si>
  <si>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</si>
  <si>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</si>
  <si>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</si>
  <si>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</si>
  <si>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</si>
  <si>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</si>
  <si>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</si>
  <si>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</si>
  <si>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</si>
  <si>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</si>
  <si>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</si>
  <si>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</si>
  <si>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</si>
  <si>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</si>
  <si>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</si>
  <si>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</si>
  <si>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</si>
  <si>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</si>
  <si>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</si>
  <si>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</si>
  <si>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</si>
  <si>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</si>
  <si>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</si>
  <si>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</si>
  <si>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</si>
  <si>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</si>
  <si>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</si>
  <si>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</si>
  <si>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</si>
  <si>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</si>
  <si>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</si>
  <si>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</si>
  <si>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</si>
  <si>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</si>
  <si>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</si>
  <si>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</si>
  <si>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</si>
  <si>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</si>
  <si>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</si>
  <si>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</si>
  <si>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</si>
  <si>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</si>
  <si>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</si>
  <si>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</si>
  <si>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</si>
  <si>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</si>
  <si>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</si>
  <si>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</si>
  <si>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</si>
  <si>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</si>
  <si>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</si>
  <si>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</si>
  <si>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</si>
  <si>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</si>
  <si>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</si>
  <si>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</si>
  <si>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</si>
  <si>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</si>
  <si>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</si>
  <si>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</si>
  <si>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</si>
  <si>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</si>
  <si>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</si>
  <si>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</si>
  <si>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</si>
  <si>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</si>
  <si>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</si>
  <si>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</si>
  <si>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</si>
  <si>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</si>
  <si>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</si>
  <si>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</si>
  <si>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</si>
  <si>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</si>
  <si>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</si>
  <si>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</si>
  <si>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</si>
  <si>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</si>
  <si>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</si>
  <si>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</si>
  <si>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</si>
  <si>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</si>
  <si>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</si>
  <si>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</si>
  <si>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</si>
  <si>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</si>
  <si>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</si>
  <si>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</si>
  <si>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</si>
  <si>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</si>
  <si>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</si>
  <si>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</si>
  <si>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</si>
  <si>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</si>
  <si>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</si>
  <si>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</si>
  <si>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</si>
  <si>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</si>
  <si>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</si>
  <si>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</si>
  <si>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</si>
  <si>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</si>
  <si>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</si>
  <si>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</si>
  <si>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</si>
  <si>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</si>
  <si>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</si>
  <si>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</si>
  <si>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</si>
  <si>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</si>
  <si>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</si>
  <si>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</si>
  <si>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</si>
  <si>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</si>
  <si>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</si>
  <si>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</si>
  <si>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</si>
  <si>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</si>
  <si>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</si>
  <si>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</si>
  <si>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</si>
  <si>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</si>
  <si>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</si>
  <si>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</si>
  <si>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</si>
  <si>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</si>
  <si>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</si>
  <si>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</si>
  <si>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</si>
  <si>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</si>
  <si>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</si>
  <si>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</si>
  <si>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</si>
  <si>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</si>
  <si>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</si>
  <si>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</si>
  <si>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</si>
  <si>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</si>
  <si>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</si>
  <si>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</si>
  <si>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</si>
  <si>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</si>
  <si>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</si>
  <si>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</si>
  <si>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</si>
  <si>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</si>
  <si>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</si>
  <si>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</si>
  <si>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</si>
  <si>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</si>
  <si>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</si>
  <si>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</si>
  <si>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</si>
  <si>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</si>
  <si>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</si>
  <si>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</si>
  <si>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</si>
  <si>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</si>
  <si>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</si>
  <si>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</si>
  <si>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</si>
  <si>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</si>
  <si>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</si>
  <si>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</si>
  <si>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</si>
  <si>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</si>
  <si>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</si>
  <si>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</si>
  <si>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</si>
  <si>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</si>
  <si>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</si>
  <si>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</si>
  <si>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</si>
  <si>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</si>
  <si>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</si>
  <si>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</si>
  <si>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</si>
  <si>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</si>
  <si>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</si>
  <si>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</si>
  <si>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</si>
  <si>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</si>
  <si>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</si>
  <si>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</si>
  <si>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</si>
  <si>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</si>
  <si>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</si>
  <si>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</si>
  <si>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</si>
  <si>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</si>
  <si>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</si>
  <si>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</si>
  <si>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</si>
  <si>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</si>
  <si>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</si>
  <si>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</si>
  <si>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</si>
  <si>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</si>
  <si>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</si>
  <si>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</si>
  <si>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</si>
  <si>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</si>
  <si>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</si>
  <si>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</si>
  <si>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</si>
  <si>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</si>
  <si>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</si>
  <si>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</si>
  <si>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</si>
  <si>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</si>
  <si>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</si>
  <si>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</si>
  <si>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</si>
  <si>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</si>
  <si>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</si>
  <si>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</si>
  <si>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</si>
  <si>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</si>
  <si>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</si>
  <si>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</si>
  <si>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</si>
  <si>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</si>
  <si>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</si>
  <si>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</si>
  <si>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</si>
  <si>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</si>
  <si>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</si>
  <si>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</si>
  <si>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</si>
  <si>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</si>
  <si>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</si>
  <si>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</si>
  <si>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</si>
  <si>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</si>
  <si>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</si>
  <si>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</si>
  <si>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</si>
  <si>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</si>
  <si>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</si>
  <si>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</si>
  <si>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</si>
  <si>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</si>
  <si>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</si>
  <si>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</si>
  <si>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</si>
  <si>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</si>
  <si>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</si>
  <si>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</si>
  <si>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</si>
  <si>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</si>
  <si>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</si>
  <si>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</si>
  <si>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</si>
  <si>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</si>
  <si>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</si>
  <si>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</si>
  <si>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</si>
  <si>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</si>
  <si>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</si>
  <si>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</si>
  <si>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</si>
  <si>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</si>
  <si>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</si>
  <si>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</si>
  <si>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</si>
  <si>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</si>
  <si>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</si>
  <si>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</si>
  <si>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</si>
  <si>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</si>
  <si>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</si>
  <si>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</si>
  <si>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</si>
  <si>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</si>
  <si>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</si>
  <si>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</si>
  <si>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</si>
  <si>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</si>
  <si>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</si>
  <si>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</si>
  <si>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</si>
  <si>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</si>
  <si>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</si>
  <si>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</si>
  <si>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</si>
  <si>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</si>
  <si>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</si>
  <si>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</si>
  <si>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</si>
  <si>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</si>
  <si>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</si>
  <si>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</si>
  <si>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</si>
  <si>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</si>
  <si>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</si>
  <si>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</si>
  <si>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</si>
  <si>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</si>
  <si>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</si>
  <si>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</si>
  <si>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</si>
  <si>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</si>
  <si>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</si>
  <si>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</si>
  <si>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</si>
  <si>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</si>
  <si>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</si>
  <si>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</si>
  <si>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</si>
  <si>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</si>
  <si>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</si>
  <si>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</si>
  <si>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</si>
  <si>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</si>
  <si>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</si>
  <si>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</si>
  <si>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</si>
  <si>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</si>
  <si>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</si>
  <si>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</si>
  <si>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</si>
  <si>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</si>
  <si>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</si>
  <si>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</si>
  <si>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</si>
  <si>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</si>
  <si>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</si>
  <si>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</si>
  <si>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</si>
  <si>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</si>
  <si>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</si>
  <si>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</si>
  <si>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</si>
  <si>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</si>
  <si>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</si>
  <si>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</si>
  <si>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</si>
  <si>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</si>
  <si>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</si>
  <si>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</si>
  <si>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</si>
  <si>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</si>
  <si>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</si>
  <si>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</si>
  <si>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</si>
  <si>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</si>
  <si>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</si>
  <si>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</si>
  <si>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</si>
  <si>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</si>
  <si>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</si>
  <si>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</si>
  <si>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</si>
  <si>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</si>
  <si>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</si>
  <si>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</si>
  <si>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</si>
  <si>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</si>
  <si>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</si>
  <si>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</si>
  <si>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</si>
  <si>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</si>
  <si>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</si>
  <si>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</si>
  <si>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</si>
  <si>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</si>
  <si>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</si>
  <si>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</si>
  <si>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</si>
  <si>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</si>
  <si>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</si>
  <si>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</si>
  <si>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</si>
  <si>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</si>
  <si>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</si>
  <si>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</si>
  <si>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</si>
  <si>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</si>
  <si>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</si>
  <si>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</si>
  <si>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</si>
  <si>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</si>
  <si>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</si>
  <si>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</si>
  <si>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</si>
  <si>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</si>
  <si>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</si>
  <si>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</si>
  <si>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</si>
  <si>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</si>
  <si>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</si>
  <si>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</si>
  <si>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</si>
  <si>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</si>
  <si>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</si>
  <si>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</si>
  <si>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</si>
  <si>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</si>
  <si>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</si>
  <si>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</si>
  <si>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</si>
  <si>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</si>
  <si>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</si>
  <si>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</si>
  <si>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</si>
  <si>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</si>
  <si>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</si>
  <si>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</si>
  <si>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</si>
  <si>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</si>
  <si>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</si>
  <si>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</si>
  <si>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</si>
  <si>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</si>
  <si>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</si>
  <si>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</si>
  <si>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</si>
  <si>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</si>
  <si>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</si>
  <si>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</si>
  <si>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</si>
  <si>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</si>
  <si>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</si>
  <si>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</si>
  <si>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</si>
  <si>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</si>
  <si>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</si>
  <si>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</si>
  <si>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</si>
  <si>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</si>
  <si>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</si>
  <si>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</si>
  <si>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</si>
  <si>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</si>
  <si>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</si>
  <si>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</si>
  <si>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</si>
  <si>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</si>
  <si>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</si>
  <si>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</si>
  <si>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</si>
  <si>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</si>
  <si>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</si>
  <si>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</si>
  <si>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</si>
  <si>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</si>
  <si>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</si>
  <si>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</si>
  <si>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</si>
  <si>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</si>
  <si>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</si>
  <si>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</si>
  <si>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</si>
  <si>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</si>
  <si>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</si>
  <si>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</si>
  <si>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</si>
  <si>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</si>
  <si>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</si>
  <si>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</si>
  <si>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</si>
  <si>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</si>
  <si>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</si>
  <si>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</si>
  <si>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</si>
  <si>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</si>
  <si>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</si>
  <si>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</si>
  <si>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</si>
  <si>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</si>
  <si>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</si>
  <si>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</si>
  <si>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</si>
  <si>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</si>
  <si>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</si>
  <si>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</si>
  <si>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</si>
  <si>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</si>
  <si>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</si>
  <si>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</si>
  <si>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</si>
  <si>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</si>
  <si>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</si>
  <si>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</si>
  <si>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</si>
  <si>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</si>
  <si>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</si>
  <si>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</si>
  <si>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</si>
  <si>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</si>
  <si>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</si>
  <si>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</si>
  <si>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</si>
  <si>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</si>
  <si>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</si>
  <si>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</si>
  <si>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</si>
  <si>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</si>
  <si>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</si>
  <si>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</si>
  <si>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</si>
  <si>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</si>
  <si>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</si>
  <si>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</si>
  <si>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</si>
  <si>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</si>
  <si>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</si>
  <si>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</si>
  <si>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</si>
  <si>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</si>
  <si>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</si>
  <si>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</si>
  <si>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</si>
  <si>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</si>
  <si>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</si>
  <si>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</si>
  <si>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</si>
  <si>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</si>
  <si>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</si>
  <si>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</si>
  <si>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</si>
  <si>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</si>
  <si>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</si>
  <si>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</si>
  <si>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</si>
  <si>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</si>
  <si>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</si>
  <si>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</si>
  <si>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</si>
  <si>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</si>
  <si>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</si>
  <si>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</si>
  <si>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</si>
  <si>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</si>
  <si>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</si>
  <si>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</si>
  <si>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</si>
  <si>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</si>
  <si>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</si>
  <si>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</si>
  <si>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</si>
  <si>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</si>
  <si>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</si>
  <si>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</si>
  <si>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</si>
  <si>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</si>
  <si>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</si>
  <si>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</si>
  <si>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</si>
  <si>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</si>
  <si>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</si>
  <si>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</si>
  <si>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</si>
  <si>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</si>
  <si>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</si>
  <si>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</si>
  <si>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</si>
  <si>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</si>
  <si>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</si>
  <si>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</si>
  <si>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</si>
  <si>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</si>
  <si>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</si>
  <si>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</si>
  <si>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</si>
  <si>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</si>
  <si>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</si>
  <si>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</si>
  <si>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</si>
  <si>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</si>
  <si>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</si>
  <si>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</si>
  <si>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</si>
  <si>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</si>
  <si>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</si>
  <si>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</si>
  <si>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</si>
  <si>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</si>
  <si>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</si>
  <si>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</si>
  <si>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</si>
  <si>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</si>
  <si>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</si>
  <si>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</si>
  <si>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</si>
  <si>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</si>
  <si>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</si>
  <si>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</si>
  <si>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</si>
  <si>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</si>
  <si>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</si>
  <si>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</si>
  <si>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</si>
  <si>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</si>
  <si>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</si>
  <si>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</si>
  <si>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</si>
  <si>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</si>
  <si>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</si>
  <si>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</si>
  <si>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</si>
  <si>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</si>
  <si>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</si>
  <si>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</si>
  <si>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</si>
  <si>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</si>
  <si>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</si>
  <si>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</si>
  <si>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</si>
  <si>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</si>
  <si>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</si>
  <si>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</si>
  <si>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</si>
  <si>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</si>
  <si>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</si>
  <si>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</si>
  <si>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</si>
  <si>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</si>
  <si>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</si>
  <si>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</si>
  <si>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</si>
  <si>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</si>
  <si>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</si>
  <si>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</si>
  <si>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</si>
  <si>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</si>
  <si>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</si>
  <si>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</si>
  <si>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</si>
  <si>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</si>
  <si>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</si>
  <si>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</si>
  <si>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</si>
  <si>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</si>
  <si>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</si>
  <si>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</si>
  <si>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</si>
  <si>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</si>
  <si>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</si>
  <si>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</si>
  <si>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</si>
  <si>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</si>
  <si>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</si>
  <si>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</si>
  <si>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</si>
  <si>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</si>
  <si>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</si>
  <si>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</si>
  <si>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</si>
  <si>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</si>
  <si>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</si>
  <si>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</si>
  <si>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</si>
  <si>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</si>
  <si>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</si>
  <si>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</si>
  <si>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</si>
  <si>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</si>
  <si>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</si>
  <si>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</si>
  <si>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</si>
  <si>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</si>
  <si>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</si>
  <si>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</si>
  <si>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</si>
  <si>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</si>
  <si>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</si>
  <si>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</si>
  <si>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</si>
  <si>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</si>
  <si>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</si>
  <si>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</si>
  <si>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</si>
  <si>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</si>
  <si>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</si>
  <si>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</si>
  <si>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</si>
  <si>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</si>
  <si>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</si>
  <si>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</si>
  <si>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</si>
  <si>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</si>
  <si>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</si>
  <si>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</si>
  <si>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</si>
  <si>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</si>
  <si>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</si>
  <si>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</si>
  <si>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</si>
  <si>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</si>
  <si>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</si>
  <si>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</si>
  <si>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</si>
  <si>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</si>
  <si>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</si>
  <si>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</si>
  <si>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</si>
  <si>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</si>
  <si>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</si>
  <si>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</si>
  <si>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</si>
  <si>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</si>
  <si>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</si>
  <si>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</si>
  <si>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</si>
  <si>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</si>
  <si>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</si>
  <si>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</si>
  <si>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</si>
  <si>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</si>
  <si>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</si>
  <si>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</si>
  <si>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</si>
  <si>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</si>
  <si>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</si>
  <si>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</si>
  <si>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</si>
  <si>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</si>
  <si>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</si>
  <si>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</si>
  <si>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</si>
  <si>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</si>
  <si>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</si>
  <si>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</si>
  <si>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</si>
  <si>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</si>
  <si>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</si>
  <si>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</si>
  <si>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</si>
  <si>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</si>
  <si>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</si>
  <si>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</si>
  <si>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</si>
  <si>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</si>
  <si>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</si>
  <si>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</si>
  <si>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</si>
  <si>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</si>
  <si>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</si>
  <si>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</si>
  <si>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</si>
  <si>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</si>
  <si>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</si>
  <si>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</si>
  <si>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</si>
  <si>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</si>
  <si>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</si>
  <si>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</si>
  <si>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</si>
  <si>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</si>
  <si>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</si>
  <si>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</si>
  <si>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</si>
  <si>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</si>
  <si>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</si>
  <si>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</si>
  <si>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</si>
  <si>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</si>
  <si>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</si>
  <si>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</si>
  <si>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</si>
  <si>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</si>
  <si>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</si>
  <si>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</si>
  <si>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</si>
  <si>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</si>
  <si>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</si>
  <si>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</si>
  <si>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</si>
  <si>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</si>
  <si>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</si>
  <si>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</si>
  <si>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</si>
  <si>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</si>
  <si>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</si>
  <si>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</si>
  <si>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</si>
  <si>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</si>
  <si>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</si>
  <si>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</si>
  <si>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</si>
  <si>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</si>
  <si>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</si>
  <si>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</si>
  <si>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</si>
  <si>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</si>
  <si>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</si>
  <si>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</si>
  <si>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</si>
  <si>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</si>
  <si>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</si>
  <si>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</si>
  <si>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</si>
  <si>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</si>
  <si>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</si>
  <si>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</si>
  <si>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</si>
  <si>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</si>
  <si>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</si>
  <si>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</si>
  <si>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</si>
  <si>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</si>
  <si>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</si>
  <si>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</si>
  <si>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</si>
  <si>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</si>
  <si>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</si>
  <si>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</si>
  <si>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</si>
  <si>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</si>
  <si>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</si>
  <si>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</si>
  <si>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</si>
  <si>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</si>
  <si>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</si>
  <si>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</si>
  <si>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</si>
  <si>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</si>
  <si>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</si>
  <si>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</si>
  <si>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</si>
  <si>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</si>
  <si>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</si>
  <si>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</si>
  <si>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</si>
  <si>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</si>
  <si>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</si>
  <si>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</si>
  <si>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</si>
  <si>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</si>
  <si>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</si>
  <si>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</si>
  <si>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</si>
  <si>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</si>
  <si>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</si>
  <si>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</si>
  <si>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</si>
  <si>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</si>
  <si>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</si>
  <si>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</si>
  <si>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</si>
  <si>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</si>
  <si>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</si>
  <si>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</si>
  <si>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</si>
  <si>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</si>
  <si>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</si>
  <si>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</si>
  <si>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</si>
  <si>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</si>
  <si>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</si>
  <si>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</si>
  <si>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</si>
  <si>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</si>
  <si>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</si>
  <si>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</si>
  <si>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</si>
  <si>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</si>
  <si>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</si>
  <si>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</si>
  <si>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</si>
  <si>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</si>
  <si>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</si>
  <si>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</si>
  <si>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</si>
  <si>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</si>
  <si>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</si>
  <si>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</si>
  <si>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</si>
  <si>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</si>
  <si>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</si>
  <si>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</si>
  <si>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</si>
  <si>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</si>
  <si>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</si>
  <si>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</si>
  <si>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</si>
  <si>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</si>
  <si>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</si>
  <si>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</si>
  <si>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</si>
  <si>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</si>
  <si>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</si>
  <si>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</si>
  <si>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</si>
  <si>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</si>
  <si>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</si>
  <si>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</si>
  <si>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</si>
  <si>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</si>
  <si>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</si>
  <si>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</si>
  <si>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</si>
  <si>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</si>
  <si>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</si>
  <si>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</si>
  <si>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</si>
  <si>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</si>
  <si>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</si>
  <si>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</si>
  <si>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</si>
  <si>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</si>
  <si>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</si>
  <si>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</si>
  <si>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</si>
  <si>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</si>
  <si>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</si>
  <si>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</si>
  <si>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</si>
  <si>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</si>
  <si>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</si>
  <si>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</si>
  <si>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</si>
  <si>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</si>
  <si>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</si>
  <si>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</si>
  <si>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</si>
  <si>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</si>
  <si>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</si>
  <si>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</si>
  <si>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</si>
  <si>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</si>
  <si>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</si>
  <si>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</si>
  <si>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</si>
  <si>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</si>
  <si>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</si>
  <si>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</si>
  <si>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</si>
  <si>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</si>
  <si>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</si>
  <si>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</si>
  <si>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</si>
  <si>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</si>
  <si>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</si>
  <si>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</si>
  <si>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</si>
  <si>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</si>
  <si>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</si>
  <si>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</si>
  <si>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</si>
  <si>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</si>
  <si>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</si>
  <si>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</si>
  <si>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</si>
  <si>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</si>
  <si>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</si>
  <si>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</si>
  <si>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</si>
  <si>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</si>
  <si>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</si>
  <si>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</si>
  <si>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</si>
  <si>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</si>
  <si>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</si>
  <si>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</si>
  <si>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</si>
  <si>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</si>
  <si>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</si>
  <si>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</si>
  <si>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</si>
  <si>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</si>
  <si>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</si>
  <si>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</si>
  <si>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</si>
  <si>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</si>
  <si>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</si>
  <si>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</si>
  <si>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</si>
  <si>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</si>
  <si>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</si>
  <si>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</si>
  <si>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</si>
  <si>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</si>
  <si>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</si>
  <si>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</si>
  <si>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</si>
  <si>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</si>
  <si>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</si>
  <si>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</si>
  <si>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</si>
  <si>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</si>
  <si>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</si>
  <si>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</si>
  <si>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</si>
  <si>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</si>
  <si>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</si>
  <si>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</si>
  <si>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</si>
  <si>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</si>
  <si>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</si>
  <si>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</si>
  <si>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</si>
  <si>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</si>
  <si>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</si>
  <si>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</si>
  <si>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</si>
  <si>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</si>
  <si>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</si>
  <si>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</si>
  <si>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</si>
  <si>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</si>
  <si>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</si>
  <si>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</si>
  <si>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</si>
  <si>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</si>
  <si>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</si>
  <si>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</si>
  <si>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</si>
  <si>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</si>
  <si>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</si>
  <si>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</si>
  <si>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</si>
  <si>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</si>
  <si>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</si>
  <si>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</si>
  <si>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</si>
  <si>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</si>
  <si>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</si>
  <si>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</si>
  <si>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</si>
  <si>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</si>
  <si>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</si>
  <si>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</si>
  <si>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</si>
  <si>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</si>
  <si>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</si>
  <si>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</si>
  <si>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</si>
  <si>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</si>
  <si>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</si>
  <si>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</si>
  <si>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</si>
  <si>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</si>
  <si>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</si>
  <si>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</si>
  <si>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</si>
  <si>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</si>
  <si>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</si>
  <si>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</si>
  <si>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</si>
  <si>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</si>
  <si>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</si>
  <si>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</si>
  <si>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</si>
  <si>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</si>
  <si>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</si>
  <si>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</si>
  <si>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</si>
  <si>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</si>
  <si>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</si>
  <si>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</si>
  <si>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</si>
  <si>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</si>
  <si>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</si>
  <si>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</si>
  <si>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</si>
  <si>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</si>
  <si>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</si>
  <si>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</si>
  <si>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</si>
  <si>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</si>
  <si>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</si>
  <si>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</si>
  <si>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</si>
  <si>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</si>
  <si>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</si>
  <si>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</si>
  <si>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</si>
  <si>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</si>
  <si>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</si>
  <si>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</si>
  <si>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</si>
  <si>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</si>
  <si>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</si>
  <si>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</si>
  <si>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</si>
  <si>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</si>
  <si>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</si>
  <si>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</si>
  <si>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</si>
  <si>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</si>
  <si>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</si>
  <si>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</si>
  <si>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</si>
  <si>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</si>
  <si>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</si>
  <si>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</si>
  <si>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</si>
  <si>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</si>
  <si>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</si>
  <si>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</si>
  <si>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</si>
  <si>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</si>
  <si>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</si>
  <si>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</si>
  <si>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</si>
  <si>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</si>
  <si>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</si>
  <si>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</si>
  <si>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</si>
  <si>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</si>
  <si>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</si>
  <si>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</si>
  <si>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</si>
  <si>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</si>
  <si>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</si>
  <si>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</si>
  <si>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</si>
  <si>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</si>
  <si>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</si>
  <si>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</si>
  <si>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</si>
  <si>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</si>
  <si>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</si>
  <si>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</si>
  <si>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</si>
  <si>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</si>
  <si>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</si>
  <si>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</si>
  <si>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</si>
  <si>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</si>
  <si>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</si>
  <si>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</si>
  <si>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</si>
  <si>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</si>
  <si>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</si>
  <si>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</si>
  <si>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</si>
  <si>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</si>
  <si>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</si>
  <si>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</si>
  <si>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</si>
  <si>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</si>
  <si>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</si>
  <si>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</si>
  <si>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</si>
  <si>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</si>
  <si>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</si>
  <si>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</si>
  <si>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</si>
  <si>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</si>
  <si>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</si>
  <si>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</si>
  <si>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</si>
  <si>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</si>
  <si>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</si>
  <si>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</si>
  <si>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</si>
  <si>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</si>
  <si>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</si>
  <si>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</si>
  <si>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</si>
  <si>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</si>
  <si>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</si>
  <si>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</si>
  <si>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</si>
  <si>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</si>
  <si>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</si>
  <si>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</si>
  <si>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</si>
  <si>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</si>
  <si>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</si>
  <si>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</si>
  <si>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</si>
  <si>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</si>
  <si>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</si>
  <si>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</si>
  <si>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</si>
  <si>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</si>
  <si>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</si>
  <si>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</si>
  <si>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</si>
  <si>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</si>
  <si>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</si>
  <si>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</si>
  <si>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</si>
  <si>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</si>
  <si>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</si>
  <si>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</si>
  <si>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</si>
  <si>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</si>
  <si>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</si>
  <si>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</si>
  <si>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</si>
  <si>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</si>
  <si>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</si>
  <si>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</si>
  <si>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</si>
  <si>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</si>
  <si>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</si>
  <si>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</si>
  <si>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</si>
  <si>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</si>
  <si>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</si>
  <si>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</si>
  <si>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</si>
  <si>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</si>
  <si>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</si>
  <si>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</si>
  <si>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</si>
  <si>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</si>
  <si>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</si>
  <si>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</si>
  <si>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</si>
  <si>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</si>
  <si>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</si>
  <si>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</si>
  <si>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</si>
  <si>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</si>
  <si>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</si>
  <si>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</si>
  <si>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</si>
  <si>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</si>
  <si>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</si>
  <si>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</si>
  <si>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</si>
  <si>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</si>
  <si>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</si>
  <si>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</si>
  <si>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</si>
  <si>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</si>
  <si>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</si>
  <si>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</si>
  <si>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</si>
  <si>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</si>
  <si>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</si>
  <si>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</si>
  <si>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</si>
  <si>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</si>
  <si>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</si>
  <si>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</si>
  <si>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</si>
  <si>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</si>
  <si>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</si>
  <si>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</si>
  <si>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</si>
  <si>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</si>
  <si>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</si>
  <si>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</si>
  <si>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</si>
  <si>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</si>
  <si>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</si>
  <si>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</si>
  <si>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</si>
  <si>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</si>
  <si>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</si>
  <si>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</si>
  <si>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</si>
  <si>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</si>
  <si>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</si>
  <si>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</si>
  <si>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</si>
  <si>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</si>
  <si>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</si>
  <si>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</si>
  <si>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</si>
  <si>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</si>
  <si>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</si>
  <si>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</si>
  <si>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</si>
  <si>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</si>
  <si>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</si>
  <si>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</si>
  <si>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</si>
  <si>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</si>
  <si>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</si>
  <si>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</si>
  <si>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</si>
  <si>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</si>
  <si>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</si>
  <si>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</si>
  <si>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</si>
  <si>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</si>
  <si>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</si>
  <si>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</si>
  <si>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</si>
  <si>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</si>
  <si>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</si>
  <si>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</si>
  <si>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</si>
  <si>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</si>
  <si>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</si>
  <si>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</si>
  <si>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</si>
  <si>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</si>
  <si>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</si>
  <si>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</si>
  <si>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</si>
  <si>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</si>
  <si>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</si>
  <si>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</si>
  <si>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</si>
  <si>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</si>
  <si>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</si>
  <si>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</si>
  <si>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</si>
  <si>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</si>
  <si>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</si>
  <si>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</si>
  <si>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</si>
  <si>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</si>
  <si>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</si>
  <si>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</si>
  <si>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</si>
  <si>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</si>
  <si>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</si>
  <si>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</si>
  <si>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</si>
  <si>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</si>
  <si>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</si>
  <si>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</si>
  <si>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</si>
  <si>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</si>
  <si>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</si>
  <si>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</si>
  <si>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</si>
  <si>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</si>
  <si>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</si>
  <si>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</si>
  <si>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</si>
  <si>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</si>
  <si>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</si>
  <si>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</si>
  <si>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</si>
  <si>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</si>
  <si>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</si>
  <si>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</si>
  <si>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</si>
  <si>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</si>
  <si>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</si>
  <si>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</si>
  <si>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</si>
  <si>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</si>
  <si>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</si>
  <si>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</si>
  <si>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</si>
  <si>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</si>
  <si>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</si>
  <si>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</si>
  <si>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</si>
  <si>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</si>
  <si>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</si>
  <si>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</si>
  <si>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</si>
  <si>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</si>
  <si>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</si>
  <si>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</si>
  <si>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</si>
  <si>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</si>
  <si>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</si>
  <si>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</si>
  <si>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</si>
  <si>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</si>
  <si>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</si>
  <si>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</si>
  <si>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</si>
  <si>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</si>
  <si>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</si>
  <si>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</si>
  <si>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</si>
  <si>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</si>
  <si>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</si>
  <si>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</si>
  <si>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</si>
  <si>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</si>
  <si>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</si>
  <si>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</si>
  <si>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</si>
  <si>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</si>
  <si>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</si>
  <si>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</si>
  <si>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</si>
  <si>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</si>
  <si>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</si>
  <si>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</si>
  <si>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</si>
  <si>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</si>
  <si>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</si>
  <si>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</si>
  <si>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</si>
  <si>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</si>
  <si>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</si>
  <si>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</si>
  <si>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</si>
  <si>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</si>
  <si>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</si>
  <si>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</si>
  <si>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</si>
  <si>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</si>
  <si>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</si>
  <si>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</si>
  <si>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</si>
  <si>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</si>
  <si>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</si>
  <si>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</si>
  <si>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</si>
  <si>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</si>
  <si>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</si>
  <si>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</si>
  <si>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</si>
  <si>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</si>
  <si>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</si>
  <si>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</si>
  <si>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</si>
  <si>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</si>
  <si>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</si>
  <si>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</si>
  <si>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</si>
  <si>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</si>
  <si>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</si>
  <si>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</si>
  <si>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</si>
  <si>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</si>
  <si>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</si>
  <si>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</si>
  <si>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</si>
  <si>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</si>
  <si>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</si>
  <si>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</si>
  <si>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</si>
  <si>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</si>
  <si>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</si>
  <si>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</si>
  <si>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</si>
  <si>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</si>
  <si>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</si>
  <si>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</si>
  <si>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</si>
  <si>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</si>
  <si>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</si>
  <si>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</si>
  <si>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</si>
  <si>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</si>
  <si>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</si>
  <si>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</si>
  <si>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</si>
  <si>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</si>
  <si>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</si>
  <si>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</si>
  <si>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</si>
  <si>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</si>
  <si>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</si>
  <si>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</si>
  <si>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</si>
  <si>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</si>
  <si>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</si>
  <si>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</si>
  <si>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</si>
  <si>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</si>
  <si>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</si>
  <si>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</si>
  <si>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</si>
  <si>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</si>
  <si>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</si>
  <si>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</si>
  <si>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</si>
  <si>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</si>
  <si>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</si>
  <si>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</si>
  <si>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</si>
  <si>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</si>
  <si>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</si>
  <si>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</si>
  <si>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</si>
  <si>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</si>
  <si>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</si>
  <si>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</si>
  <si>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</si>
  <si>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</si>
  <si>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</si>
  <si>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</si>
  <si>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</si>
  <si>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</si>
  <si>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</si>
  <si>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</si>
  <si>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</si>
  <si>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</si>
  <si>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</si>
  <si>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</si>
  <si>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</si>
  <si>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</si>
  <si>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</si>
  <si>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</si>
  <si>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</si>
  <si>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</si>
  <si>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</si>
  <si>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</si>
  <si>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</si>
  <si>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</si>
  <si>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</si>
  <si>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</si>
  <si>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</si>
  <si>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</si>
  <si>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</si>
  <si>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</si>
  <si>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</si>
  <si>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</si>
  <si>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</si>
  <si>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</si>
  <si>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</si>
  <si>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</si>
  <si>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</si>
  <si>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</si>
  <si>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</si>
  <si>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</si>
  <si>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</si>
  <si>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</si>
  <si>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</si>
  <si>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</si>
  <si>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</si>
  <si>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</si>
  <si>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</si>
  <si>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</si>
  <si>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</si>
  <si>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</si>
  <si>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</si>
  <si>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</si>
  <si>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</si>
  <si>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</si>
  <si>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</si>
  <si>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</si>
  <si>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</si>
  <si>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</si>
  <si>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</si>
  <si>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</si>
  <si>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</si>
  <si>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</si>
  <si>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</si>
  <si>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</si>
  <si>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</si>
  <si>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</si>
  <si>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</si>
  <si>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</si>
  <si>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</si>
  <si>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</si>
  <si>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</si>
  <si>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</si>
  <si>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</si>
  <si>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</si>
  <si>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</si>
  <si>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</si>
  <si>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</si>
  <si>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</si>
  <si>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</si>
  <si>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</si>
  <si>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</si>
  <si>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</si>
  <si>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</si>
  <si>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</si>
  <si>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</si>
  <si>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</si>
  <si>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</si>
  <si>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</si>
  <si>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</si>
  <si>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</si>
  <si>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</si>
  <si>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</si>
  <si>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</si>
  <si>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</si>
  <si>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</si>
  <si>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</si>
  <si>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</si>
  <si>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</si>
  <si>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</si>
  <si>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</si>
  <si>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</si>
  <si>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</si>
  <si>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</si>
  <si>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</si>
  <si>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</si>
  <si>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</si>
  <si>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</si>
  <si>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</si>
  <si>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</si>
  <si>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</si>
  <si>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</si>
  <si>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</si>
  <si>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</si>
  <si>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</si>
  <si>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</si>
  <si>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</si>
  <si>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</si>
  <si>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</si>
  <si>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</si>
  <si>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</si>
  <si>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</si>
  <si>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</si>
  <si>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</si>
  <si>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</si>
  <si>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</si>
  <si>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</si>
  <si>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</si>
  <si>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</si>
  <si>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</si>
  <si>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</si>
  <si>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</si>
  <si>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</si>
  <si>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</si>
  <si>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</si>
  <si>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</si>
  <si>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</si>
  <si>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</si>
  <si>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</si>
  <si>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</si>
  <si>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</si>
  <si>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</si>
  <si>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</si>
  <si>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</si>
  <si>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</si>
  <si>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</si>
  <si>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</si>
  <si>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</si>
  <si>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</si>
  <si>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</si>
  <si>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</si>
  <si>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</si>
  <si>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</si>
  <si>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</si>
  <si>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</si>
  <si>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</si>
  <si>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</si>
  <si>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</si>
  <si>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</si>
  <si>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</si>
  <si>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</si>
  <si>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</si>
  <si>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</si>
  <si>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</si>
  <si>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</si>
  <si>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</si>
  <si>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</si>
  <si>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</si>
  <si>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</si>
  <si>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</si>
  <si>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</si>
  <si>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</si>
  <si>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</si>
  <si>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</si>
  <si>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</si>
  <si>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</si>
  <si>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</si>
  <si>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</si>
  <si>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</si>
  <si>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</si>
  <si>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</si>
  <si>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</si>
  <si>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</si>
  <si>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</si>
  <si>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</si>
  <si>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</si>
  <si>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</si>
  <si>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</si>
  <si>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</si>
  <si>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</si>
  <si>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</si>
  <si>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</si>
  <si>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</si>
  <si>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</si>
  <si>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</si>
  <si>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</si>
  <si>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</si>
  <si>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</si>
  <si>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</si>
  <si>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</si>
  <si>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</si>
  <si>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</si>
  <si>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</si>
  <si>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</si>
  <si>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</si>
  <si>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</si>
  <si>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</si>
  <si>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</si>
  <si>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</si>
  <si>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</si>
  <si>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</si>
  <si>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</si>
  <si>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</si>
  <si>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</si>
  <si>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</si>
  <si>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</si>
  <si>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</si>
  <si>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</si>
  <si>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</si>
  <si>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</si>
  <si>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</si>
  <si>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</si>
  <si>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</si>
  <si>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</si>
  <si>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</si>
  <si>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</si>
  <si>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</si>
  <si>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</si>
  <si>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</si>
  <si>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</si>
  <si>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</si>
  <si>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</si>
  <si>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</si>
  <si>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</si>
  <si>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</si>
  <si>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</si>
  <si>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</si>
  <si>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</si>
  <si>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</si>
  <si>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</si>
  <si>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</si>
  <si>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</si>
  <si>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</si>
  <si>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</si>
  <si>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</si>
  <si>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</si>
  <si>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</si>
  <si>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</si>
  <si>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</si>
  <si>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</si>
  <si>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</si>
  <si>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</si>
  <si>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</si>
  <si>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</si>
  <si>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</si>
  <si>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</si>
  <si>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</si>
  <si>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</si>
  <si>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</si>
  <si>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</si>
  <si>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</si>
  <si>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</si>
  <si>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</si>
  <si>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</si>
  <si>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</si>
  <si>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</si>
  <si>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</si>
  <si>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</si>
  <si>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</si>
  <si>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</si>
  <si>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</si>
  <si>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</si>
  <si>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</si>
  <si>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</si>
  <si>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</si>
  <si>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</si>
  <si>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</si>
  <si>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</si>
  <si>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</si>
  <si>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</si>
  <si>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</si>
  <si>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</si>
  <si>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</si>
  <si>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</si>
  <si>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</si>
  <si>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</si>
  <si>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</si>
  <si>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</si>
  <si>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</si>
  <si>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</si>
  <si>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</si>
  <si>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</si>
  <si>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</si>
  <si>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</si>
  <si>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</si>
  <si>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</si>
  <si>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</si>
  <si>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</si>
  <si>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</si>
  <si>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</si>
  <si>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</si>
  <si>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</si>
  <si>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</si>
  <si>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</si>
  <si>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</si>
  <si>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</si>
  <si>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</si>
  <si>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</si>
  <si>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</si>
  <si>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</si>
  <si>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</si>
  <si>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</si>
  <si>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</si>
  <si>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</si>
  <si>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</si>
  <si>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</si>
  <si>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</si>
  <si>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</si>
  <si>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</si>
  <si>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</si>
  <si>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</si>
  <si>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</si>
  <si>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</si>
  <si>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</si>
  <si>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</si>
  <si>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</si>
  <si>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</si>
  <si>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</si>
  <si>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</si>
  <si>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</si>
  <si>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</si>
  <si>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</si>
  <si>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</si>
  <si>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</si>
  <si>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</si>
  <si>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</si>
  <si>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</si>
  <si>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</si>
  <si>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</si>
  <si>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</si>
  <si>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</si>
  <si>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</si>
  <si>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</si>
  <si>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</si>
  <si>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</si>
  <si>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</si>
  <si>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</si>
  <si>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</si>
  <si>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</si>
  <si>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</si>
  <si>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</si>
  <si>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</si>
  <si>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</si>
  <si>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</si>
  <si>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</si>
  <si>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</si>
  <si>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</si>
  <si>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</si>
  <si>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</si>
  <si>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</si>
  <si>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</si>
  <si>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</si>
  <si>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</si>
  <si>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</si>
  <si>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</si>
  <si>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</si>
  <si>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</si>
  <si>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</si>
  <si>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</si>
  <si>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</si>
  <si>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</si>
  <si>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</si>
  <si>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</si>
  <si>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</si>
  <si>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</si>
  <si>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</si>
  <si>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</si>
  <si>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</si>
  <si>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</si>
  <si>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</si>
  <si>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</si>
  <si>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</si>
  <si>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</si>
  <si>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</si>
  <si>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</si>
  <si>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</si>
  <si>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</si>
  <si>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</si>
  <si>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</si>
  <si>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</si>
  <si>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</si>
  <si>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</si>
  <si>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</si>
  <si>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</si>
  <si>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</si>
  <si>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</si>
  <si>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</si>
  <si>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</si>
  <si>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</si>
  <si>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</si>
  <si>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</si>
  <si>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</si>
  <si>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</si>
  <si>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</si>
  <si>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</si>
  <si>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</si>
  <si>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</si>
  <si>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</si>
  <si>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</si>
  <si>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</si>
  <si>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</si>
  <si>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</si>
  <si>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</si>
  <si>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</si>
  <si>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</si>
  <si>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</si>
  <si>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</si>
  <si>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</si>
  <si>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</si>
  <si>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</si>
  <si>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</si>
  <si>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</si>
  <si>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</si>
  <si>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</si>
  <si>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</si>
  <si>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</si>
  <si>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</si>
  <si>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</si>
  <si>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</si>
  <si>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</si>
  <si>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</si>
  <si>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</si>
  <si>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</si>
  <si>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</si>
  <si>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</si>
  <si>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</si>
  <si>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</si>
  <si>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</si>
  <si>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</si>
  <si>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</si>
  <si>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</si>
  <si>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</si>
  <si>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</si>
  <si>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</si>
  <si>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</si>
  <si>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</si>
  <si>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</si>
  <si>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</si>
  <si>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</si>
  <si>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</si>
  <si>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</si>
  <si>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</si>
  <si>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</si>
  <si>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</si>
  <si>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</si>
  <si>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</si>
  <si>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</si>
  <si>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</si>
  <si>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</si>
  <si>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</si>
  <si>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</si>
  <si>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</si>
  <si>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</si>
  <si>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</si>
  <si>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</si>
  <si>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</si>
  <si>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</si>
  <si>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</si>
  <si>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</si>
  <si>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</si>
  <si>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</si>
  <si>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</si>
  <si>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</si>
  <si>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</si>
  <si>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</si>
  <si>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</si>
  <si>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</si>
  <si>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</si>
  <si>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</si>
  <si>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</si>
  <si>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</si>
  <si>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</si>
  <si>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</si>
  <si>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</si>
  <si>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</si>
  <si>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</si>
  <si>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</si>
  <si>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</si>
  <si>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</si>
  <si>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</si>
  <si>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</si>
  <si>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</si>
  <si>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</si>
  <si>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</si>
  <si>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</si>
  <si>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</si>
  <si>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</si>
  <si>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</si>
  <si>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</si>
  <si>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</si>
  <si>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</si>
  <si>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</si>
  <si>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</si>
  <si>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</si>
  <si>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</si>
  <si>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</si>
  <si>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</si>
  <si>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</si>
  <si>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</si>
  <si>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</si>
  <si>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</si>
  <si>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</si>
  <si>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</si>
  <si>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</si>
  <si>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</si>
  <si>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</si>
  <si>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</si>
  <si>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</si>
  <si>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</si>
  <si>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</si>
  <si>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</si>
  <si>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</si>
  <si>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</si>
  <si>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</si>
  <si>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</si>
  <si>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</si>
  <si>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</si>
  <si>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</si>
  <si>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</si>
  <si>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</si>
  <si>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</si>
  <si>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</si>
  <si>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</si>
  <si>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</si>
  <si>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</si>
  <si>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</si>
  <si>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</si>
  <si>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</si>
  <si>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</si>
  <si>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</si>
  <si>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</si>
  <si>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</si>
  <si>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</si>
  <si>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</si>
  <si>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</si>
  <si>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</si>
  <si>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</si>
  <si>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</si>
  <si>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</si>
  <si>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</si>
  <si>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</si>
  <si>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</si>
  <si>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</si>
  <si>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</si>
  <si>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</si>
  <si>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</si>
  <si>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</si>
  <si>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</si>
  <si>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</si>
  <si>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</si>
  <si>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</si>
  <si>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</si>
  <si>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</si>
  <si>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</si>
  <si>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</si>
  <si>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</si>
  <si>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</si>
  <si>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</si>
  <si>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</si>
  <si>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</si>
  <si>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</si>
  <si>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</si>
  <si>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</si>
  <si>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</si>
  <si>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</si>
  <si>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</si>
  <si>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</si>
  <si>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</si>
  <si>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</si>
  <si>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</si>
  <si>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</si>
  <si>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</si>
  <si>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</si>
  <si>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</si>
  <si>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</si>
  <si>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</si>
  <si>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</si>
  <si>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</si>
  <si>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</si>
  <si>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</si>
  <si>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</si>
  <si>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</si>
  <si>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</si>
  <si>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</si>
  <si>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</si>
  <si>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</si>
  <si>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</si>
  <si>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</si>
  <si>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</si>
  <si>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</si>
  <si>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</si>
  <si>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</si>
  <si>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</si>
  <si>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</si>
  <si>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</si>
  <si>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</si>
  <si>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</si>
  <si>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</si>
  <si>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</si>
  <si>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</si>
  <si>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</si>
  <si>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</si>
  <si>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</si>
  <si>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</si>
  <si>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</si>
  <si>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</si>
  <si>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</si>
  <si>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</si>
  <si>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</si>
  <si>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</si>
  <si>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</si>
  <si>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</si>
  <si>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</si>
  <si>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</si>
  <si>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</si>
  <si>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</si>
  <si>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</si>
  <si>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</si>
  <si>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</si>
  <si>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</si>
  <si>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</si>
  <si>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</si>
  <si>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</si>
  <si>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</si>
  <si>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</si>
  <si>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</si>
  <si>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</si>
  <si>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</si>
  <si>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</si>
  <si>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</si>
  <si>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</si>
  <si>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</si>
  <si>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</si>
  <si>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</si>
  <si>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</si>
  <si>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</si>
  <si>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</si>
  <si>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</si>
  <si>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</si>
  <si>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</si>
  <si>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</si>
  <si>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</si>
  <si>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</si>
  <si>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</si>
  <si>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</si>
  <si>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</si>
  <si>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</si>
  <si>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</si>
  <si>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</si>
  <si>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</si>
  <si>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</si>
  <si>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</si>
  <si>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</si>
  <si>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</si>
  <si>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</si>
  <si>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</si>
  <si>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</si>
  <si>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</si>
  <si>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</si>
  <si>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</si>
  <si>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</si>
  <si>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</si>
  <si>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</si>
  <si>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</si>
  <si>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</si>
  <si>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</si>
  <si>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</si>
  <si>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</si>
  <si>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</si>
  <si>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</si>
  <si>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</si>
  <si>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</si>
  <si>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</si>
  <si>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</si>
  <si>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</si>
  <si>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</si>
  <si>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</si>
  <si>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</si>
  <si>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</si>
  <si>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</si>
  <si>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</si>
  <si>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</si>
  <si>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</si>
  <si>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</si>
  <si>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</si>
  <si>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</si>
  <si>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</si>
  <si>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</si>
  <si>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</si>
  <si>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</si>
  <si>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</si>
  <si>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</si>
  <si>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</si>
  <si>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</si>
  <si>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</si>
  <si>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</si>
  <si>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</si>
  <si>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</si>
  <si>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</si>
  <si>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</si>
  <si>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</si>
  <si>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</si>
  <si>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</si>
  <si>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</si>
  <si>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</si>
  <si>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</si>
  <si>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</si>
  <si>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</si>
  <si>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</si>
  <si>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</si>
  <si>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</si>
  <si>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</si>
  <si>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</si>
  <si>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</si>
  <si>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</si>
  <si>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</si>
  <si>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</si>
  <si>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</si>
  <si>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</si>
  <si>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</si>
  <si>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</si>
  <si>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</si>
  <si>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</si>
  <si>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</si>
  <si>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</si>
  <si>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</si>
  <si>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</si>
  <si>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</si>
  <si>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</si>
  <si>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</si>
  <si>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</si>
  <si>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</si>
  <si>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</si>
  <si>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</si>
  <si>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</si>
  <si>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</si>
  <si>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</si>
  <si>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</si>
  <si>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</si>
  <si>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</si>
  <si>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</si>
  <si>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</si>
  <si>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</si>
  <si>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</si>
  <si>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</si>
  <si>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</si>
  <si>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</si>
  <si>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</si>
  <si>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</si>
  <si>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</si>
  <si>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</si>
  <si>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</si>
  <si>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</si>
  <si>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</si>
  <si>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</si>
  <si>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</si>
  <si>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</si>
  <si>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</si>
  <si>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</si>
  <si>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</si>
  <si>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</si>
  <si>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</si>
  <si>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</si>
  <si>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</si>
  <si>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</si>
  <si>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</si>
  <si>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</si>
  <si>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</si>
  <si>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</si>
  <si>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</si>
  <si>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</si>
  <si>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</si>
  <si>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</si>
  <si>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</si>
  <si>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</si>
  <si>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</si>
  <si>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</si>
  <si>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</si>
  <si>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</si>
  <si>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</si>
  <si>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</si>
  <si>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</si>
  <si>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</si>
  <si>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</si>
  <si>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</si>
  <si>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</si>
  <si>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</si>
  <si>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</si>
  <si>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</si>
  <si>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</si>
  <si>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</si>
  <si>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</si>
  <si>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</si>
  <si>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</si>
  <si>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</si>
  <si>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</si>
  <si>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</si>
  <si>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</si>
  <si>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</si>
  <si>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</si>
  <si>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</si>
  <si>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</si>
  <si>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</si>
  <si>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</si>
  <si>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</si>
  <si>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</si>
  <si>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</si>
  <si>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</si>
  <si>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</si>
  <si>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</si>
  <si>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</si>
  <si>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</si>
  <si>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</si>
  <si>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</si>
  <si>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</si>
  <si>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</si>
  <si>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</si>
  <si>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</si>
  <si>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</si>
  <si>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</si>
  <si>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</si>
  <si>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</si>
  <si>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</si>
  <si>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</si>
  <si>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</si>
  <si>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</si>
  <si>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</si>
  <si>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</si>
  <si>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</si>
  <si>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</si>
  <si>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</si>
  <si>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</si>
  <si>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</si>
  <si>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</si>
  <si>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</si>
  <si>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</si>
  <si>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</si>
  <si>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</si>
  <si>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</si>
  <si>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</si>
  <si>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</si>
  <si>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</si>
  <si>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</si>
  <si>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</si>
  <si>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</si>
  <si>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</si>
  <si>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</si>
  <si>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</si>
  <si>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</si>
  <si>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</si>
  <si>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</si>
  <si>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</si>
  <si>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</si>
  <si>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</si>
  <si>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</si>
  <si>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</si>
  <si>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</si>
  <si>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</si>
  <si>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</si>
  <si>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</si>
  <si>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</si>
  <si>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</si>
  <si>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</si>
  <si>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</si>
  <si>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</si>
  <si>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</si>
  <si>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</si>
  <si>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</si>
  <si>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</si>
  <si>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</si>
  <si>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</si>
  <si>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</si>
  <si>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</si>
  <si>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</si>
  <si>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</si>
  <si>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</si>
  <si>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</si>
  <si>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</si>
  <si>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</si>
  <si>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</si>
  <si>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</si>
  <si>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</si>
  <si>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</si>
  <si>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</si>
  <si>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</si>
  <si>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</si>
  <si>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</si>
  <si>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</si>
  <si>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</si>
  <si>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</si>
  <si>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</si>
  <si>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</si>
  <si>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</si>
  <si>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</si>
  <si>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</si>
  <si>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</si>
  <si>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</si>
  <si>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</si>
  <si>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</si>
  <si>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</si>
  <si>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</si>
  <si>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</si>
  <si>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</si>
  <si>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</si>
  <si>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</si>
  <si>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</si>
  <si>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</si>
  <si>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</si>
  <si>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</si>
  <si>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</si>
  <si>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</si>
  <si>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</si>
  <si>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</si>
  <si>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</si>
  <si>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</si>
  <si>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</si>
  <si>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</si>
  <si>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</si>
  <si>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</si>
  <si>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</si>
  <si>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</si>
  <si>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</si>
  <si>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</si>
  <si>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</si>
  <si>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</si>
  <si>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</si>
  <si>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</si>
  <si>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</si>
  <si>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</si>
  <si>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</si>
  <si>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</si>
  <si>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</si>
  <si>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</si>
  <si>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</si>
  <si>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</si>
  <si>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</si>
  <si>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</si>
  <si>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</si>
  <si>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</si>
  <si>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</si>
  <si>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</si>
  <si>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</si>
  <si>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</si>
  <si>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</si>
  <si>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</si>
  <si>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</si>
  <si>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</si>
  <si>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</si>
  <si>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</si>
  <si>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</si>
  <si>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</si>
  <si>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</si>
  <si>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</si>
  <si>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</si>
  <si>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</si>
  <si>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</si>
  <si>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</si>
  <si>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</si>
  <si>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</si>
  <si>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</si>
  <si>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</si>
  <si>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</si>
  <si>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</si>
  <si>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</si>
  <si>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</si>
  <si>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</si>
  <si>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</si>
  <si>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</si>
  <si>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</si>
  <si>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</si>
  <si>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</si>
  <si>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</si>
  <si>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</si>
  <si>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</si>
  <si>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</si>
  <si>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</si>
  <si>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</si>
  <si>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</si>
  <si>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</si>
  <si>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</si>
  <si>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</si>
  <si>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</si>
  <si>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</si>
  <si>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</si>
  <si>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</si>
  <si>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</si>
  <si>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</si>
  <si>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</si>
  <si>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</si>
  <si>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</si>
  <si>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</si>
  <si>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</si>
  <si>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</si>
  <si>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</si>
  <si>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</si>
  <si>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</si>
  <si>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</si>
  <si>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</si>
  <si>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</si>
  <si>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</si>
  <si>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</si>
  <si>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</si>
  <si>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</si>
  <si>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</si>
  <si>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</si>
  <si>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</si>
  <si>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</si>
  <si>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</si>
  <si>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</si>
  <si>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</si>
  <si>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</si>
  <si>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</si>
  <si>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</si>
  <si>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</si>
  <si>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</si>
  <si>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</si>
  <si>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</si>
  <si>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</si>
  <si>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</si>
  <si>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</si>
  <si>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</si>
  <si>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</si>
  <si>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</si>
  <si>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</si>
  <si>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</si>
  <si>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</si>
  <si>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</si>
  <si>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</si>
  <si>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</si>
  <si>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</si>
  <si>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</si>
  <si>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</si>
  <si>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</si>
  <si>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</si>
  <si>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</si>
  <si>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</si>
  <si>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</si>
  <si>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</si>
  <si>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</si>
  <si>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</si>
  <si>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</si>
  <si>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</si>
  <si>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</si>
  <si>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</si>
  <si>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</si>
  <si>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</si>
  <si>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</si>
  <si>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</si>
  <si>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</si>
  <si>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</si>
  <si>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</si>
  <si>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</si>
  <si>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</si>
  <si>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</si>
  <si>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</si>
  <si>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</si>
  <si>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</si>
  <si>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</si>
  <si>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</si>
  <si>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</si>
  <si>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</si>
  <si>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</si>
  <si>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</si>
  <si>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</si>
  <si>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</si>
  <si>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</si>
  <si>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</si>
  <si>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</si>
  <si>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</si>
  <si>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</si>
  <si>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</si>
  <si>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</si>
  <si>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</si>
  <si>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</si>
  <si>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</si>
  <si>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</si>
  <si>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</si>
  <si>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</si>
  <si>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</si>
  <si>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</si>
  <si>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</si>
  <si>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</si>
  <si>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</si>
  <si>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</si>
  <si>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</si>
  <si>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</si>
  <si>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</si>
  <si>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</si>
  <si>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</si>
  <si>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</si>
  <si>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</si>
  <si>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</si>
  <si>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</si>
  <si>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</si>
  <si>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</si>
  <si>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</si>
  <si>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</si>
  <si>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</si>
  <si>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</si>
  <si>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</si>
  <si>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</si>
  <si>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</si>
  <si>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</si>
  <si>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</si>
  <si>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</si>
  <si>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</si>
  <si>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</si>
  <si>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</si>
  <si>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</si>
  <si>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</si>
  <si>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</si>
  <si>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</si>
  <si>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</si>
  <si>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</si>
  <si>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</si>
  <si>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</si>
  <si>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</si>
  <si>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</si>
  <si>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</si>
  <si>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</si>
  <si>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</si>
  <si>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</si>
  <si>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</si>
  <si>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</si>
  <si>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</si>
  <si>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</si>
  <si>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</si>
  <si>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</si>
  <si>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</si>
  <si>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</si>
  <si>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</si>
  <si>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</si>
  <si>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</si>
  <si>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</si>
  <si>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</si>
  <si>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</si>
  <si>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</si>
  <si>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</si>
  <si>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</si>
  <si>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</si>
  <si>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</si>
  <si>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</si>
  <si>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</si>
  <si>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</si>
  <si>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</si>
  <si>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</si>
  <si>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</si>
  <si>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</si>
  <si>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</si>
  <si>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</si>
  <si>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</si>
  <si>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</si>
  <si>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</si>
  <si>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</si>
  <si>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</si>
  <si>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</si>
  <si>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</si>
  <si>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</si>
  <si>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</si>
  <si>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</si>
  <si>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</si>
  <si>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</si>
  <si>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</si>
  <si>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</si>
  <si>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</si>
  <si>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</si>
  <si>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</si>
  <si>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</si>
  <si>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</si>
  <si>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</si>
  <si>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</si>
  <si>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</si>
  <si>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</si>
  <si>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</si>
  <si>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</si>
  <si>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</si>
  <si>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</si>
  <si>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</si>
  <si>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</si>
  <si>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</si>
  <si>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</si>
  <si>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</si>
  <si>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</si>
  <si>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</si>
  <si>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</si>
  <si>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</si>
  <si>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</si>
  <si>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</si>
  <si>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</si>
  <si>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</si>
  <si>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</si>
  <si>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</si>
  <si>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</si>
  <si>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</si>
  <si>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</si>
  <si>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</si>
  <si>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</si>
  <si>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</si>
  <si>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</si>
  <si>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</si>
  <si>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</si>
  <si>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</si>
  <si>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</si>
  <si>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</si>
  <si>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</si>
  <si>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</si>
  <si>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</si>
  <si>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</si>
  <si>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</si>
  <si>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</si>
  <si>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</si>
  <si>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</si>
  <si>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</si>
  <si>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</si>
  <si>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</si>
  <si>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</si>
  <si>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</si>
  <si>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</si>
  <si>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</si>
  <si>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</si>
  <si>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</si>
  <si>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</si>
  <si>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</si>
  <si>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</si>
  <si>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</si>
  <si>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</si>
  <si>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</si>
  <si>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</si>
  <si>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</si>
  <si>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</si>
  <si>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</si>
  <si>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</si>
  <si>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</si>
  <si>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</si>
  <si>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</si>
  <si>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</si>
  <si>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</si>
  <si>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</si>
  <si>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</si>
  <si>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</si>
  <si>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</si>
  <si>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</si>
  <si>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</si>
  <si>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</si>
  <si>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</si>
  <si>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</si>
  <si>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</si>
  <si>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</si>
  <si>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</si>
  <si>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</si>
  <si>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</si>
  <si>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</si>
  <si>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</si>
  <si>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</si>
  <si>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</si>
  <si>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</si>
  <si>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</si>
  <si>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</si>
  <si>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</si>
  <si>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</si>
  <si>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</si>
  <si>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</si>
  <si>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</si>
  <si>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</si>
  <si>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</si>
  <si>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</si>
  <si>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</si>
  <si>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</si>
  <si>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</si>
  <si>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</si>
  <si>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</si>
  <si>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</si>
  <si>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</si>
  <si>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</si>
  <si>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</si>
  <si>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</si>
  <si>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</si>
  <si>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</si>
  <si>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</si>
  <si>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</si>
  <si>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</si>
  <si>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</si>
  <si>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</si>
  <si>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</si>
  <si>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</si>
  <si>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</si>
  <si>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</si>
  <si>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</si>
  <si>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</si>
  <si>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</si>
  <si>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</si>
  <si>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</si>
  <si>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</si>
  <si>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</si>
  <si>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</si>
  <si>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</si>
  <si>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</si>
  <si>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</si>
  <si>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</si>
  <si>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</si>
  <si>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</si>
  <si>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</si>
  <si>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</si>
  <si>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</si>
  <si>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</si>
  <si>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</si>
  <si>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</si>
  <si>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</si>
  <si>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</si>
  <si>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</si>
  <si>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</si>
  <si>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</si>
  <si>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</si>
  <si>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</si>
  <si>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</si>
  <si>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</si>
  <si>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</si>
  <si>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</si>
  <si>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</si>
  <si>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</si>
  <si>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</si>
  <si>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</si>
  <si>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</si>
  <si>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</si>
  <si>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</si>
  <si>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</si>
  <si>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</si>
  <si>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</si>
  <si>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</si>
  <si>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</si>
  <si>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</si>
  <si>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</si>
  <si>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</si>
  <si>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</si>
  <si>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</si>
  <si>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</si>
  <si>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</si>
  <si>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</si>
  <si>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</si>
  <si>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</si>
  <si>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</si>
  <si>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</si>
  <si>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</si>
  <si>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</si>
  <si>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</si>
  <si>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</si>
  <si>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</si>
  <si>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</si>
  <si>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</si>
  <si>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</si>
  <si>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</si>
  <si>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</si>
  <si>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</si>
  <si>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</si>
  <si>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</si>
  <si>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</si>
  <si>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</si>
  <si>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</si>
  <si>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</si>
  <si>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</si>
  <si>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</si>
  <si>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</si>
  <si>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</si>
  <si>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</si>
  <si>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</si>
  <si>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</si>
  <si>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</si>
  <si>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</si>
  <si>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</si>
  <si>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</si>
  <si>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</si>
  <si>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</si>
  <si>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</si>
  <si>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</si>
  <si>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</si>
  <si>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</si>
  <si>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</si>
  <si>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</si>
  <si>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</si>
  <si>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</si>
  <si>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</si>
  <si>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</si>
  <si>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</si>
  <si>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</si>
  <si>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</si>
  <si>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</si>
  <si>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</si>
  <si>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</si>
  <si>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</si>
  <si>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</si>
  <si>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</si>
  <si>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</si>
  <si>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</si>
  <si>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</si>
  <si>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</si>
  <si>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</si>
  <si>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</si>
  <si>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</si>
  <si>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</si>
  <si>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</si>
  <si>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</si>
  <si>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</si>
  <si>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</si>
  <si>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</si>
  <si>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</si>
  <si>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</si>
  <si>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</si>
  <si>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</si>
  <si>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</si>
  <si>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</si>
  <si>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</si>
  <si>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</si>
  <si>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</si>
  <si>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</si>
  <si>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</si>
  <si>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</si>
  <si>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</si>
  <si>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</si>
  <si>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</si>
  <si>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</si>
  <si>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</si>
  <si>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</si>
  <si>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</si>
  <si>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</si>
  <si>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</si>
  <si>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</si>
  <si>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</si>
  <si>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</si>
  <si>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</si>
  <si>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</si>
  <si>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</si>
  <si>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</si>
  <si>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</si>
  <si>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</si>
  <si>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</si>
  <si>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</si>
  <si>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</si>
  <si>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</si>
  <si>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</si>
  <si>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</si>
  <si>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</si>
  <si>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</si>
  <si>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</si>
  <si>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</si>
  <si>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</si>
  <si>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</si>
  <si>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</si>
  <si>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</si>
  <si>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</si>
  <si>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</si>
  <si>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</si>
  <si>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</si>
  <si>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</si>
  <si>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</si>
  <si>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</si>
  <si>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</si>
  <si>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</si>
  <si>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</si>
  <si>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</si>
  <si>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</si>
  <si>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</si>
  <si>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</si>
  <si>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</si>
  <si>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</si>
  <si>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</si>
  <si>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</si>
  <si>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</si>
  <si>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</si>
  <si>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</si>
  <si>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</si>
  <si>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</si>
  <si>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</si>
  <si>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</si>
  <si>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</si>
  <si>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</si>
  <si>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</si>
  <si>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</si>
  <si>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</si>
  <si>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</si>
  <si>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</si>
  <si>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</si>
  <si>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</si>
  <si>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</si>
  <si>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</si>
  <si>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</si>
  <si>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</si>
  <si>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</si>
  <si>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</si>
  <si>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</si>
  <si>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</si>
  <si>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</si>
  <si>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</si>
  <si>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</si>
  <si>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</si>
  <si>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</si>
  <si>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</si>
  <si>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</si>
  <si>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</si>
  <si>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</si>
  <si>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</si>
  <si>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</si>
  <si>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</si>
  <si>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</si>
  <si>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</si>
  <si>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</si>
  <si>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</si>
  <si>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</si>
  <si>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</si>
  <si>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</si>
  <si>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</si>
  <si>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</si>
  <si>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</si>
  <si>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</si>
  <si>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</si>
  <si>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</si>
  <si>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</si>
  <si>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</si>
  <si>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</si>
  <si>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</si>
  <si>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</si>
  <si>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</si>
  <si>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</si>
  <si>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</si>
  <si>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</si>
  <si>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</si>
  <si>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</si>
  <si>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</si>
  <si>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</si>
  <si>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</si>
  <si>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</si>
  <si>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</si>
  <si>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</si>
  <si>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</si>
  <si>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</si>
  <si>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</si>
  <si>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</si>
  <si>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</si>
  <si>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</si>
  <si>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</si>
  <si>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</si>
  <si>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</si>
  <si>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</si>
  <si>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</si>
  <si>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</si>
  <si>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</si>
  <si>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</si>
  <si>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</si>
  <si>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</si>
  <si>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</si>
  <si>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</si>
  <si>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</si>
  <si>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</si>
  <si>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</si>
  <si>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</si>
  <si>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</si>
  <si>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</si>
  <si>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</si>
  <si>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</si>
  <si>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</si>
  <si>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</si>
  <si>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</si>
  <si>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</si>
  <si>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</si>
  <si>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</si>
  <si>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</si>
  <si>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</si>
  <si>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</si>
  <si>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</si>
  <si>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</si>
  <si>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</si>
  <si>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</si>
  <si>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</si>
  <si>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</si>
  <si>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</si>
  <si>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</si>
  <si>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</si>
  <si>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</si>
  <si>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</si>
  <si>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</si>
  <si>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</si>
  <si>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</si>
  <si>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</si>
  <si>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</si>
  <si>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</si>
  <si>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</si>
  <si>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</si>
  <si>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</si>
  <si>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</si>
  <si>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</si>
  <si>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</si>
  <si>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</si>
  <si>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</si>
  <si>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</si>
  <si>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</si>
  <si>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</si>
  <si>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</si>
  <si>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</si>
  <si>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</si>
  <si>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</si>
  <si>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</si>
  <si>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</si>
  <si>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</si>
  <si>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</si>
  <si>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</si>
  <si>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</si>
  <si>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</si>
  <si>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</si>
  <si>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</si>
  <si>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</si>
  <si>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</si>
  <si>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</si>
  <si>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</si>
  <si>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</si>
  <si>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</si>
  <si>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</si>
  <si>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</si>
  <si>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</si>
  <si>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</si>
  <si>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</si>
  <si>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</si>
  <si>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</si>
  <si>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</si>
  <si>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</si>
  <si>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</si>
  <si>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</si>
  <si>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</si>
  <si>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</si>
  <si>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</si>
  <si>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</si>
  <si>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</si>
  <si>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</si>
  <si>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</si>
  <si>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</si>
  <si>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</si>
  <si>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</si>
  <si>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</si>
  <si>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</si>
  <si>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</si>
  <si>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</si>
  <si>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</si>
  <si>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</si>
  <si>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</si>
  <si>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</si>
  <si>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</si>
  <si>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</si>
  <si>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</si>
  <si>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</si>
  <si>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</si>
  <si>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</si>
  <si>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</si>
  <si>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</si>
  <si>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</si>
  <si>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</si>
  <si>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</si>
  <si>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</si>
  <si>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</si>
  <si>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</si>
  <si>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</si>
  <si>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</si>
  <si>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</si>
  <si>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</si>
  <si>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</si>
  <si>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</si>
  <si>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</si>
  <si>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</si>
  <si>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</si>
  <si>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</si>
  <si>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</si>
  <si>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</si>
  <si>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</si>
  <si>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</si>
  <si>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</si>
  <si>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</si>
  <si>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</si>
  <si>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</si>
  <si>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</si>
  <si>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</si>
  <si>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</si>
  <si>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</si>
  <si>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</si>
  <si>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</si>
  <si>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</si>
  <si>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</si>
  <si>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</si>
  <si>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</si>
  <si>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</si>
  <si>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</si>
  <si>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</si>
  <si>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</si>
  <si>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</si>
  <si>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</si>
  <si>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</si>
  <si>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</si>
  <si>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</si>
  <si>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</si>
  <si>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</si>
  <si>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</si>
  <si>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</si>
  <si>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</si>
  <si>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</si>
  <si>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</si>
  <si>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</si>
  <si>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</si>
  <si>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</si>
  <si>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</si>
  <si>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</si>
  <si>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</si>
  <si>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</si>
  <si>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</si>
  <si>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</si>
  <si>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</si>
  <si>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</si>
  <si>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</si>
  <si>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</si>
  <si>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</si>
  <si>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</si>
  <si>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</si>
  <si>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</si>
  <si>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</si>
  <si>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</si>
  <si>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</si>
  <si>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</si>
  <si>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</si>
  <si>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</si>
  <si>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</si>
  <si>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</si>
  <si>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</si>
  <si>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</si>
  <si>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</si>
  <si>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</si>
  <si>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</si>
  <si>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</si>
  <si>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</si>
  <si>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</si>
  <si>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</si>
  <si>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</si>
  <si>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</si>
  <si>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</si>
  <si>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</si>
  <si>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</si>
  <si>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</si>
  <si>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</si>
  <si>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</si>
  <si>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</si>
  <si>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</si>
  <si>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</si>
  <si>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</si>
  <si>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</si>
  <si>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</si>
  <si>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</si>
  <si>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</si>
  <si>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</si>
  <si>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</si>
  <si>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</si>
  <si>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</si>
  <si>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</si>
  <si>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</si>
  <si>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</si>
  <si>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</si>
  <si>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</si>
  <si>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</si>
  <si>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</si>
  <si>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</si>
  <si>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</si>
  <si>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</si>
  <si>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</si>
  <si>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</si>
  <si>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</si>
  <si>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</si>
  <si>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</si>
  <si>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</si>
  <si>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</si>
  <si>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</si>
  <si>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</si>
  <si>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</si>
  <si>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</si>
  <si>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</si>
  <si>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</si>
  <si>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</si>
  <si>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</si>
  <si>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</si>
  <si>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</si>
  <si>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</si>
  <si>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</si>
  <si>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</si>
  <si>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</si>
  <si>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</si>
  <si>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</si>
  <si>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</si>
  <si>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</si>
  <si>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</si>
  <si>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</si>
  <si>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</si>
  <si>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</si>
  <si>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</si>
  <si>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</si>
  <si>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</si>
  <si>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</si>
  <si>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</si>
  <si>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</si>
  <si>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</si>
  <si>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</si>
  <si>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</si>
  <si>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</si>
  <si>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</si>
  <si>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</si>
  <si>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</si>
  <si>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</si>
  <si>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</si>
  <si>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</si>
  <si>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</si>
  <si>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</si>
  <si>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</si>
  <si>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</si>
  <si>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</si>
  <si>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</si>
  <si>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</si>
  <si>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</si>
  <si>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</si>
  <si>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</si>
  <si>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</si>
  <si>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</si>
  <si>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</si>
  <si>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</si>
  <si>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</si>
  <si>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</si>
  <si>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</si>
  <si>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</si>
  <si>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</si>
  <si>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</si>
  <si>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</si>
  <si>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</si>
  <si>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</si>
  <si>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</si>
  <si>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</si>
  <si>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</si>
  <si>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</si>
  <si>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</si>
  <si>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</si>
  <si>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</si>
  <si>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</si>
  <si>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</si>
  <si>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</si>
  <si>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</si>
  <si>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</si>
  <si>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</si>
  <si>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</si>
  <si>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</si>
  <si>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</si>
  <si>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</si>
  <si>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</si>
  <si>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</si>
  <si>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</si>
  <si>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</si>
  <si>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</si>
  <si>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</si>
  <si>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</si>
  <si>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</si>
  <si>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</si>
  <si>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</si>
  <si>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</si>
  <si>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</si>
  <si>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</si>
  <si>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</si>
  <si>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</si>
  <si>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</si>
  <si>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</si>
  <si>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</si>
  <si>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</si>
  <si>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</si>
  <si>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</si>
  <si>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</si>
  <si>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</si>
  <si>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</si>
  <si>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</si>
  <si>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</si>
  <si>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</si>
  <si>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</si>
  <si>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</si>
  <si>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</si>
  <si>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</si>
  <si>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</si>
  <si>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</si>
  <si>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</si>
  <si>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</si>
  <si>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</si>
  <si>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</si>
  <si>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</si>
  <si>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</si>
  <si>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</si>
  <si>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</si>
  <si>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</si>
  <si>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</si>
  <si>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</si>
  <si>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</si>
  <si>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</si>
  <si>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</si>
  <si>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</si>
  <si>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</si>
  <si>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</si>
  <si>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</si>
  <si>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</si>
  <si>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</si>
  <si>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</si>
  <si>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</si>
  <si>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</si>
  <si>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</si>
  <si>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</si>
  <si>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</si>
  <si>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</si>
  <si>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</si>
  <si>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</si>
  <si>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</si>
  <si>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</si>
  <si>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</si>
  <si>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</si>
  <si>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</si>
  <si>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</si>
  <si>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</si>
  <si>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</si>
  <si>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</si>
  <si>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</si>
  <si>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</si>
  <si>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</si>
  <si>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</si>
  <si>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</si>
  <si>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</si>
  <si>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</si>
  <si>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</si>
  <si>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</si>
  <si>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</si>
  <si>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</si>
  <si>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</si>
  <si>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</si>
  <si>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</si>
  <si>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</si>
  <si>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</si>
  <si>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</si>
  <si>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</si>
  <si>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</si>
  <si>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</si>
  <si>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</si>
  <si>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</si>
  <si>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</si>
  <si>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</si>
  <si>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</si>
  <si>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</si>
  <si>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</si>
  <si>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</si>
  <si>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</si>
  <si>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</si>
  <si>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</si>
  <si>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</si>
  <si>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</si>
  <si>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</si>
  <si>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</si>
  <si>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</si>
  <si>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</si>
  <si>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</si>
  <si>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</si>
  <si>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</si>
  <si>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</si>
  <si>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</si>
  <si>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</si>
  <si>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</si>
  <si>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</si>
  <si>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</si>
  <si>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</si>
  <si>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</si>
  <si>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</si>
  <si>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</si>
  <si>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</si>
  <si>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</si>
  <si>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</si>
  <si>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</si>
  <si>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</si>
  <si>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</si>
  <si>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</si>
  <si>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</si>
  <si>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</si>
  <si>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</si>
  <si>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</si>
  <si>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</si>
  <si>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</si>
  <si>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</si>
  <si>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</si>
  <si>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</si>
  <si>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</si>
  <si>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</si>
  <si>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</si>
  <si>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</si>
  <si>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</si>
  <si>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</si>
  <si>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</si>
  <si>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</si>
  <si>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</si>
  <si>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</si>
  <si>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</si>
  <si>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</si>
  <si>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</si>
  <si>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</si>
  <si>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</si>
  <si>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</si>
  <si>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</si>
  <si>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</si>
  <si>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</si>
  <si>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</si>
  <si>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</si>
  <si>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</si>
  <si>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</si>
  <si>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</si>
  <si>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</si>
  <si>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</si>
  <si>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</si>
  <si>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</si>
  <si>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</si>
  <si>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</si>
  <si>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</si>
  <si>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</si>
  <si>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</si>
  <si>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</si>
  <si>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</si>
  <si>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</si>
  <si>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</si>
  <si>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</si>
  <si>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</si>
  <si>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</si>
  <si>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</si>
  <si>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</si>
  <si>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</si>
  <si>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</si>
  <si>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</si>
  <si>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</si>
  <si>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</si>
  <si>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</si>
  <si>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</si>
  <si>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</si>
  <si>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</si>
  <si>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</si>
  <si>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</si>
  <si>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</si>
  <si>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</si>
  <si>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</si>
  <si>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</si>
  <si>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</si>
  <si>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</si>
  <si>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</si>
  <si>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</si>
  <si>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</si>
  <si>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</si>
  <si>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</si>
  <si>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</si>
  <si>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</si>
  <si>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</si>
  <si>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</si>
  <si>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</si>
  <si>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</si>
  <si>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</si>
  <si>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</si>
  <si>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</si>
  <si>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</si>
  <si>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</si>
  <si>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</si>
  <si>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</si>
  <si>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</si>
  <si>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</si>
  <si>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</si>
  <si>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</si>
  <si>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</si>
  <si>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</si>
  <si>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</si>
  <si>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</si>
  <si>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</si>
  <si>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</si>
  <si>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</si>
  <si>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</si>
  <si>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</si>
  <si>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</si>
  <si>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</si>
  <si>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</si>
  <si>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</si>
  <si>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</si>
  <si>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</si>
  <si>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</si>
  <si>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</si>
  <si>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</si>
  <si>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</si>
  <si>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</si>
  <si>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</si>
  <si>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</si>
  <si>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</si>
  <si>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</si>
  <si>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</si>
  <si>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</si>
  <si>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</si>
  <si>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</si>
  <si>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</si>
  <si>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</si>
  <si>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</si>
  <si>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</si>
  <si>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</si>
  <si>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</si>
  <si>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</si>
  <si>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</si>
  <si>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</si>
  <si>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</si>
  <si>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</si>
  <si>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</si>
  <si>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</si>
  <si>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</si>
  <si>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</si>
  <si>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</si>
  <si>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</si>
  <si>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</si>
  <si>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</si>
  <si>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</si>
  <si>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</si>
  <si>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</si>
  <si>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</si>
  <si>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</si>
  <si>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</si>
  <si>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</si>
  <si>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</si>
  <si>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</si>
  <si>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</si>
  <si>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</si>
  <si>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</si>
  <si>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</si>
  <si>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</si>
  <si>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</si>
  <si>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</si>
  <si>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</si>
  <si>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</si>
  <si>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</si>
  <si>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</si>
  <si>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</si>
  <si>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</si>
  <si>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</si>
  <si>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</si>
  <si>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</si>
  <si>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</si>
  <si>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</si>
  <si>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</si>
  <si>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</si>
  <si>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</si>
  <si>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</si>
  <si>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</si>
  <si>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</si>
  <si>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</si>
  <si>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</si>
  <si>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</si>
  <si>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</si>
  <si>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</si>
  <si>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</si>
  <si>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</si>
  <si>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</si>
  <si>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</si>
  <si>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</si>
  <si>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</si>
  <si>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</si>
  <si>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</si>
  <si>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</si>
  <si>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</si>
  <si>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</si>
  <si>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</si>
  <si>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</si>
  <si>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</si>
  <si>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</si>
  <si>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</si>
  <si>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</si>
  <si>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</si>
  <si>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</si>
  <si>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</si>
  <si>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</si>
  <si>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</si>
  <si>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</si>
  <si>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</si>
  <si>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</si>
  <si>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</si>
  <si>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</si>
  <si>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</si>
  <si>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</si>
  <si>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</si>
  <si>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</si>
  <si>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</si>
  <si>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</si>
  <si>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</si>
  <si>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</si>
  <si>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</si>
  <si>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</si>
  <si>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</si>
  <si>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</si>
  <si>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</si>
  <si>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</si>
  <si>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</si>
  <si>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</si>
  <si>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</si>
  <si>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</si>
  <si>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</si>
  <si>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</si>
  <si>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</si>
  <si>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</si>
  <si>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</si>
  <si>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</si>
  <si>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</si>
  <si>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</si>
  <si>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</si>
  <si>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</si>
  <si>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</si>
  <si>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</si>
  <si>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</si>
  <si>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</si>
  <si>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</si>
  <si>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</si>
  <si>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</si>
  <si>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</si>
  <si>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</si>
  <si>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</si>
  <si>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</si>
  <si>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</si>
  <si>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</si>
  <si>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</si>
  <si>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</si>
  <si>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</si>
  <si>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</si>
  <si>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</si>
  <si>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</si>
  <si>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</si>
  <si>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</si>
  <si>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</si>
  <si>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</si>
  <si>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</si>
  <si>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</si>
  <si>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</si>
  <si>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</si>
  <si>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</si>
  <si>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</si>
  <si>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</si>
  <si>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</si>
  <si>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</si>
  <si>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</si>
  <si>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</si>
  <si>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</si>
  <si>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</si>
  <si>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</si>
  <si>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</si>
  <si>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</si>
  <si>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</si>
  <si>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</si>
  <si>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</si>
  <si>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</si>
  <si>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</si>
  <si>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</si>
  <si>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</si>
  <si>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</si>
  <si>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</si>
  <si>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</si>
  <si>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</si>
  <si>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</si>
  <si>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</si>
  <si>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</si>
  <si>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</si>
  <si>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</si>
  <si>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</si>
  <si>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</si>
  <si>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</si>
  <si>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</si>
  <si>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</si>
  <si>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</si>
  <si>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</si>
  <si>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</si>
  <si>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</si>
  <si>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</si>
  <si>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</si>
  <si>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</si>
  <si>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</si>
  <si>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</si>
  <si>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</si>
  <si>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</si>
  <si>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</si>
  <si>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</si>
  <si>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</si>
  <si>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</si>
  <si>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</si>
  <si>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</si>
  <si>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</si>
  <si>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</si>
  <si>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</si>
  <si>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</si>
  <si>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</si>
  <si>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</si>
  <si>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</si>
  <si>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</si>
  <si>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</si>
  <si>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</si>
  <si>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</si>
  <si>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</si>
  <si>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</si>
  <si>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</si>
  <si>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</si>
  <si>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</si>
  <si>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</si>
  <si>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</si>
  <si>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</si>
  <si>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</si>
  <si>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</si>
  <si>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</si>
  <si>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</si>
  <si>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</si>
  <si>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</si>
  <si>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</si>
  <si>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</si>
  <si>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</si>
  <si>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</si>
  <si>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</si>
  <si>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</si>
  <si>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</si>
  <si>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</si>
  <si>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</si>
  <si>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</si>
  <si>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</si>
  <si>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</si>
  <si>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</si>
  <si>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</si>
  <si>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</si>
  <si>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</si>
  <si>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</si>
  <si>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</si>
  <si>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</si>
  <si>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</si>
  <si>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</si>
  <si>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</si>
  <si>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</si>
  <si>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</si>
  <si>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</si>
  <si>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</si>
  <si>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</si>
  <si>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</si>
  <si>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</si>
  <si>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</si>
  <si>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</si>
  <si>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</si>
  <si>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</si>
  <si>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</si>
  <si>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</si>
  <si>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</si>
  <si>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</si>
  <si>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</si>
  <si>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</si>
  <si>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</si>
  <si>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</si>
  <si>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</si>
  <si>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</si>
  <si>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</si>
  <si>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</si>
  <si>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</si>
  <si>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</si>
  <si>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</si>
  <si>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</si>
  <si>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</si>
  <si>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</si>
  <si>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</si>
  <si>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</si>
  <si>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</si>
  <si>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</si>
  <si>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</si>
  <si>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</si>
  <si>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</si>
  <si>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</si>
  <si>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</si>
  <si>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</si>
  <si>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</si>
  <si>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</si>
  <si>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</si>
  <si>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</si>
  <si>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</si>
  <si>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</si>
  <si>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</si>
  <si>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</si>
  <si>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</si>
  <si>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</si>
  <si>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</si>
  <si>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</si>
  <si>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</si>
  <si>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</si>
  <si>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</si>
  <si>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</si>
  <si>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</si>
  <si>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</si>
  <si>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</si>
  <si>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</si>
  <si>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</si>
  <si>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</si>
  <si>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</si>
  <si>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</si>
  <si>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</si>
  <si>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</si>
  <si>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</si>
  <si>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</si>
  <si>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</si>
  <si>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</si>
  <si>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</si>
  <si>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</si>
  <si>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</si>
  <si>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</si>
  <si>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</si>
  <si>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</si>
  <si>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</si>
  <si>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</si>
  <si>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</si>
  <si>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</si>
  <si>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</si>
  <si>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</si>
  <si>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</si>
  <si>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</si>
  <si>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</si>
  <si>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</si>
  <si>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</si>
  <si>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</si>
  <si>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</si>
  <si>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</si>
  <si>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</si>
  <si>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</si>
  <si>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</si>
  <si>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</si>
  <si>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</si>
  <si>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</si>
  <si>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</si>
  <si>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</si>
  <si>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</si>
  <si>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</si>
  <si>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</si>
  <si>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</si>
  <si>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</si>
  <si>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</si>
  <si>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</si>
  <si>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</si>
  <si>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</si>
  <si>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</si>
  <si>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</si>
  <si>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</si>
  <si>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</si>
  <si>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</si>
  <si>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</si>
  <si>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</si>
  <si>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</si>
  <si>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</si>
  <si>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</si>
  <si>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</si>
  <si>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</si>
  <si>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</si>
  <si>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</si>
  <si>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</si>
  <si>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</si>
  <si>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</si>
  <si>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</si>
  <si>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</si>
  <si>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</si>
  <si>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</si>
  <si>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</si>
  <si>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</si>
  <si>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</si>
  <si>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</si>
  <si>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</si>
  <si>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</si>
  <si>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</si>
  <si>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</si>
  <si>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</si>
  <si>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</si>
  <si>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</si>
  <si>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</si>
  <si>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</si>
  <si>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</si>
  <si>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</si>
  <si>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</si>
  <si>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</si>
  <si>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</si>
  <si>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</si>
  <si>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</si>
  <si>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</si>
  <si>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</si>
  <si>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</si>
  <si>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</si>
  <si>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</si>
  <si>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</si>
  <si>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</si>
  <si>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</si>
  <si>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</si>
  <si>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</si>
  <si>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</si>
  <si>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</si>
  <si>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</si>
  <si>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</si>
  <si>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</si>
  <si>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</si>
  <si>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</si>
  <si>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</si>
  <si>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</si>
  <si>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</si>
  <si>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</si>
  <si>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</si>
  <si>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</si>
  <si>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</si>
  <si>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</si>
  <si>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</si>
  <si>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</si>
  <si>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</si>
  <si>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</si>
  <si>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</si>
  <si>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</si>
  <si>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</si>
  <si>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</si>
  <si>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</si>
  <si>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</si>
  <si>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</si>
  <si>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</si>
  <si>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</si>
  <si>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</si>
  <si>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</si>
  <si>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</si>
  <si>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</si>
  <si>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</si>
  <si>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</si>
  <si>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</si>
  <si>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</si>
  <si>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</si>
  <si>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</si>
  <si>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</si>
  <si>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</si>
  <si>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</si>
  <si>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</si>
  <si>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</si>
  <si>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</si>
  <si>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</si>
  <si>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</si>
  <si>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</si>
  <si>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</si>
  <si>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</si>
  <si>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</si>
  <si>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</si>
  <si>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</si>
  <si>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</si>
  <si>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</si>
  <si>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</si>
  <si>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</si>
  <si>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</si>
  <si>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</si>
  <si>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</si>
  <si>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</si>
  <si>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</si>
  <si>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</si>
  <si>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</si>
  <si>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</si>
  <si>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</si>
  <si>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</si>
  <si>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</si>
  <si>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</si>
  <si>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</si>
  <si>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</si>
  <si>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</si>
  <si>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</si>
  <si>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</si>
  <si>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</si>
  <si>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</si>
  <si>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</si>
  <si>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</si>
  <si>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</si>
  <si>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</si>
  <si>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</si>
  <si>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</si>
  <si>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</si>
  <si>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</si>
  <si>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</si>
  <si>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</si>
  <si>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</si>
  <si>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</si>
  <si>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</si>
  <si>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</si>
  <si>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</si>
  <si>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</si>
  <si>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</si>
  <si>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</si>
  <si>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</si>
  <si>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</si>
  <si>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</si>
  <si>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</si>
  <si>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</si>
  <si>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</si>
  <si>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</si>
  <si>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</si>
  <si>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</si>
  <si>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</si>
  <si>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</si>
  <si>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</si>
  <si>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</si>
  <si>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</si>
  <si>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</si>
  <si>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</si>
  <si>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</si>
  <si>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</si>
  <si>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</si>
  <si>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</si>
  <si>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</si>
  <si>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</si>
  <si>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</si>
  <si>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</si>
  <si>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</si>
  <si>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</si>
  <si>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</si>
  <si>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</si>
  <si>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</si>
  <si>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</si>
  <si>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</si>
  <si>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</si>
  <si>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</si>
  <si>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</si>
  <si>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</si>
  <si>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</si>
  <si>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</si>
  <si>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</si>
  <si>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</si>
  <si>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</si>
  <si>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</si>
  <si>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</si>
  <si>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</si>
  <si>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</si>
  <si>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</si>
  <si>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</si>
  <si>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</si>
  <si>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</si>
  <si>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</si>
  <si>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</si>
  <si>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</si>
  <si>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</si>
  <si>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</si>
  <si>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</si>
  <si>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</si>
  <si>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</si>
  <si>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</si>
  <si>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</si>
  <si>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</si>
  <si>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</si>
  <si>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</si>
  <si>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</si>
  <si>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</si>
  <si>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</si>
  <si>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</si>
  <si>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</si>
  <si>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</si>
  <si>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</si>
  <si>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</si>
  <si>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</si>
  <si>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</si>
  <si>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</si>
  <si>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</si>
  <si>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</si>
  <si>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</si>
  <si>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</si>
  <si>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</si>
  <si>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</si>
  <si>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</si>
  <si>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</si>
  <si>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</si>
  <si>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</si>
  <si>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</si>
  <si>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</si>
  <si>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</si>
  <si>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</si>
  <si>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</si>
  <si>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</si>
  <si>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</si>
  <si>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</si>
  <si>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</si>
  <si>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</si>
  <si>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</si>
  <si>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</si>
  <si>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</si>
  <si>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</si>
  <si>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</si>
  <si>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</si>
  <si>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</si>
  <si>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</si>
  <si>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</si>
  <si>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</si>
  <si>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</si>
  <si>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</si>
  <si>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</si>
  <si>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</si>
  <si>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</si>
  <si>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</si>
  <si>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</si>
  <si>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</si>
  <si>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</si>
  <si>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</si>
  <si>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</si>
  <si>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</si>
  <si>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</si>
  <si>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</si>
  <si>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</si>
  <si>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</si>
  <si>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</si>
  <si>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</si>
  <si>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</si>
  <si>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</si>
  <si>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</si>
  <si>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</si>
  <si>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</si>
  <si>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</si>
  <si>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</si>
  <si>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</si>
  <si>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</si>
  <si>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</si>
  <si>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</si>
  <si>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</si>
  <si>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</si>
  <si>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</si>
  <si>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</si>
  <si>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</si>
  <si>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</si>
  <si>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</si>
  <si>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</si>
  <si>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</si>
  <si>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</si>
  <si>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</si>
  <si>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</si>
  <si>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</si>
  <si>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</si>
  <si>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</si>
  <si>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</si>
  <si>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</si>
  <si>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</si>
  <si>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</si>
  <si>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</si>
  <si>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</si>
  <si>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</si>
  <si>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</si>
  <si>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</si>
  <si>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</si>
  <si>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</si>
  <si>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</si>
  <si>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</si>
  <si>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</si>
  <si>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</si>
  <si>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</si>
  <si>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</si>
  <si>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</si>
  <si>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</si>
  <si>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</si>
  <si>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</si>
  <si>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</si>
  <si>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</si>
  <si>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</si>
  <si>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</si>
  <si>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</si>
  <si>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</si>
  <si>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</si>
  <si>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</si>
  <si>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</si>
  <si>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</si>
  <si>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</si>
  <si>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</si>
  <si>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</si>
  <si>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</si>
  <si>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</si>
  <si>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</si>
  <si>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</si>
  <si>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</si>
  <si>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</si>
  <si>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</si>
  <si>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</si>
  <si>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</si>
  <si>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</si>
  <si>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</si>
  <si>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</si>
  <si>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</si>
  <si>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</si>
  <si>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</si>
  <si>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</si>
  <si>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</si>
  <si>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</si>
  <si>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</si>
  <si>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</si>
  <si>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</si>
  <si>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</si>
  <si>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</si>
  <si>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</si>
  <si>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</si>
  <si>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</si>
  <si>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</si>
  <si>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</si>
  <si>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</si>
  <si>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</si>
  <si>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</si>
  <si>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</si>
  <si>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</si>
  <si>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</si>
  <si>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</si>
  <si>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</si>
  <si>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</si>
  <si>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</si>
  <si>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</si>
  <si>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</si>
  <si>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</si>
  <si>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</si>
  <si>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</si>
  <si>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</si>
  <si>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</si>
  <si>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</si>
  <si>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</si>
  <si>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</si>
  <si>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</si>
  <si>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</si>
  <si>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</si>
  <si>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</si>
  <si>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</si>
  <si>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</si>
  <si>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</si>
  <si>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</si>
  <si>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</si>
  <si>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</si>
  <si>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</si>
  <si>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</si>
  <si>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</si>
  <si>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</si>
  <si>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</si>
  <si>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</si>
  <si>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</si>
  <si>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</si>
  <si>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</si>
  <si>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</si>
  <si>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</si>
  <si>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</si>
  <si>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</si>
  <si>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</si>
  <si>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</si>
  <si>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</si>
  <si>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</si>
  <si>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</si>
  <si>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</si>
  <si>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</si>
  <si>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</si>
  <si>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</si>
  <si>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</si>
  <si>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</si>
  <si>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</si>
  <si>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</si>
  <si>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</si>
  <si>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</si>
  <si>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</si>
  <si>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</si>
  <si>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</si>
  <si>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</si>
  <si>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</si>
  <si>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</si>
  <si>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</si>
  <si>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</si>
  <si>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</si>
  <si>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</si>
  <si>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</si>
  <si>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</si>
  <si>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</si>
  <si>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</si>
  <si>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</si>
  <si>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</si>
  <si>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</si>
  <si>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</si>
  <si>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</si>
  <si>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</si>
  <si>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</si>
  <si>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</si>
  <si>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</si>
  <si>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</si>
  <si>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</si>
  <si>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</si>
  <si>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</si>
  <si>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</si>
  <si>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</si>
  <si>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</si>
  <si>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</si>
  <si>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</si>
  <si>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</si>
  <si>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</si>
  <si>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</si>
  <si>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</si>
  <si>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</si>
  <si>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</si>
  <si>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</si>
  <si>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</si>
  <si>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</si>
  <si>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</si>
  <si>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</si>
  <si>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</si>
  <si>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</si>
  <si>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</si>
  <si>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</si>
  <si>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</si>
  <si>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</si>
  <si>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</si>
  <si>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</si>
  <si>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</si>
  <si>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</si>
  <si>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</si>
  <si>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</si>
  <si>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</si>
  <si>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</si>
  <si>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</si>
  <si>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</si>
  <si>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</si>
  <si>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</si>
  <si>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</si>
  <si>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</si>
  <si>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</si>
  <si>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</si>
  <si>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</si>
  <si>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</si>
  <si>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</si>
  <si>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</si>
  <si>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</si>
  <si>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</si>
  <si>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</si>
  <si>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</si>
  <si>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</si>
  <si>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</si>
  <si>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</si>
  <si>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</si>
  <si>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</si>
  <si>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</si>
  <si>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</si>
  <si>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</si>
  <si>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</si>
  <si>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</si>
  <si>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</si>
  <si>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</si>
  <si>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</si>
  <si>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</si>
  <si>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</si>
  <si>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</si>
  <si>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</si>
  <si>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</si>
  <si>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</si>
  <si>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</si>
  <si>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</si>
  <si>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</si>
  <si>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</si>
  <si>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</si>
  <si>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</si>
  <si>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</si>
  <si>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</si>
  <si>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</si>
  <si>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</si>
  <si>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</si>
  <si>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</si>
  <si>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</si>
  <si>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</si>
  <si>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</si>
  <si>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</si>
  <si>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</si>
  <si>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</si>
  <si>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</si>
  <si>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</si>
  <si>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</si>
  <si>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</si>
  <si>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</si>
  <si>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</si>
  <si>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</si>
  <si>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</si>
  <si>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</si>
  <si>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</si>
  <si>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</si>
  <si>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</si>
  <si>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</si>
  <si>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</si>
  <si>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</si>
  <si>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</si>
  <si>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</si>
  <si>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</si>
  <si>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</si>
  <si>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</si>
  <si>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</si>
  <si>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</si>
  <si>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</si>
  <si>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</si>
  <si>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</si>
  <si>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</si>
  <si>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</si>
  <si>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</si>
  <si>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</si>
  <si>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</si>
  <si>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</si>
  <si>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</si>
  <si>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</si>
  <si>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</si>
  <si>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</si>
  <si>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</si>
  <si>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</si>
  <si>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</si>
  <si>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</si>
  <si>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</si>
  <si>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</si>
  <si>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</si>
  <si>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</si>
  <si>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</si>
  <si>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</si>
  <si>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</si>
  <si>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</si>
  <si>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</si>
  <si>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</si>
  <si>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</si>
  <si>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</si>
  <si>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</si>
  <si>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</si>
  <si>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</si>
  <si>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</si>
  <si>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</si>
  <si>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</si>
  <si>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</si>
  <si>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</si>
  <si>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</si>
  <si>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</si>
  <si>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</si>
  <si>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</si>
  <si>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</si>
  <si>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</si>
  <si>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</si>
  <si>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</si>
  <si>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</si>
  <si>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</si>
  <si>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</si>
  <si>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</si>
  <si>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</si>
  <si>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</si>
  <si>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</si>
  <si>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</si>
  <si>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</si>
  <si>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</si>
  <si>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</si>
  <si>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</si>
  <si>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</si>
  <si>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</si>
  <si>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</si>
  <si>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</si>
  <si>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</si>
  <si>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</si>
  <si>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</si>
  <si>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</si>
  <si>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</si>
  <si>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</si>
  <si>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</si>
  <si>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</si>
  <si>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</si>
  <si>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</si>
  <si>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</si>
  <si>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</si>
  <si>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</si>
  <si>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</si>
  <si>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</si>
  <si>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</si>
  <si>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</si>
  <si>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</si>
  <si>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</si>
  <si>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</si>
  <si>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</si>
  <si>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</si>
  <si>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</si>
  <si>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</si>
  <si>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</si>
  <si>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</si>
  <si>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</si>
  <si>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</si>
  <si>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</si>
  <si>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</si>
  <si>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</si>
  <si>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</si>
  <si>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</si>
  <si>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</si>
  <si>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</si>
  <si>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</si>
  <si>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</si>
  <si>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</si>
  <si>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</si>
  <si>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</si>
  <si>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</si>
  <si>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</si>
  <si>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</si>
  <si>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</si>
  <si>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</si>
  <si>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</si>
  <si>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</si>
  <si>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</si>
  <si>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</si>
  <si>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</si>
  <si>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</si>
  <si>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</si>
  <si>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</si>
  <si>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</si>
  <si>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</si>
  <si>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</si>
  <si>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</si>
  <si>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</si>
  <si>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</si>
  <si>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</si>
  <si>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</si>
  <si>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</si>
  <si>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</si>
  <si>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</si>
  <si>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</si>
  <si>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</si>
  <si>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</si>
  <si>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</si>
  <si>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</si>
  <si>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</si>
  <si>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</si>
  <si>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</si>
  <si>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</si>
  <si>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</si>
  <si>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</si>
  <si>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</si>
  <si>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</si>
  <si>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</si>
  <si>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</si>
  <si>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</si>
  <si>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</si>
  <si>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</si>
  <si>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</si>
  <si>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</si>
  <si>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</si>
  <si>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</si>
  <si>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</si>
  <si>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</si>
  <si>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</si>
  <si>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</si>
  <si>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</si>
  <si>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</si>
  <si>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</si>
  <si>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</si>
  <si>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</si>
  <si>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</si>
  <si>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</si>
  <si>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</si>
  <si>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</si>
  <si>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</si>
  <si>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</si>
  <si>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</si>
  <si>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</si>
  <si>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</si>
  <si>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</si>
  <si>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</si>
  <si>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</si>
  <si>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</si>
  <si>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</si>
  <si>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</si>
  <si>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</si>
  <si>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</si>
  <si>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</si>
  <si>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</si>
  <si>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</si>
  <si>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</si>
  <si>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</si>
  <si>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</si>
  <si>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</si>
  <si>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</si>
  <si>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</si>
  <si>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</si>
  <si>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</si>
  <si>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</si>
  <si>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</si>
  <si>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</si>
  <si>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</si>
  <si>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</si>
  <si>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</si>
  <si>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</si>
  <si>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</si>
  <si>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</si>
  <si>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</si>
  <si>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</si>
  <si>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</si>
  <si>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</si>
  <si>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</si>
  <si>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</si>
  <si>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</si>
  <si>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</si>
  <si>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</si>
  <si>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</si>
  <si>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</si>
  <si>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</si>
  <si>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</si>
  <si>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</si>
  <si>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</si>
  <si>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</si>
  <si>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</si>
  <si>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</si>
  <si>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</si>
  <si>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</si>
  <si>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</si>
  <si>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</si>
  <si>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</si>
  <si>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</si>
  <si>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</si>
  <si>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</si>
  <si>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</si>
  <si>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</si>
  <si>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</si>
  <si>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</si>
  <si>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</si>
  <si>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</si>
  <si>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</si>
  <si>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</si>
  <si>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</si>
  <si>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</si>
  <si>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</si>
  <si>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</si>
  <si>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</si>
  <si>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</si>
  <si>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</si>
  <si>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</si>
  <si>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</si>
  <si>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</si>
  <si>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</si>
  <si>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</si>
  <si>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</si>
  <si>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</si>
  <si>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</si>
  <si>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</si>
  <si>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</si>
  <si>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</si>
  <si>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</si>
  <si>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</si>
  <si>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</si>
  <si>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</si>
  <si>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</si>
  <si>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</si>
  <si>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</si>
  <si>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</si>
  <si>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</si>
  <si>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</si>
  <si>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</si>
  <si>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</si>
  <si>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</si>
  <si>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</si>
  <si>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</si>
  <si>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</si>
  <si>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</si>
  <si>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</si>
  <si>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</si>
  <si>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</si>
  <si>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</si>
  <si>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</si>
  <si>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</si>
  <si>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</si>
  <si>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</si>
  <si>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</si>
  <si>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</si>
  <si>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</si>
  <si>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</si>
  <si>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</si>
  <si>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</si>
  <si>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</si>
  <si>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</si>
  <si>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</si>
  <si>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</si>
  <si>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</si>
  <si>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</si>
  <si>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</si>
  <si>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</si>
  <si>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</si>
  <si>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</si>
  <si>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</si>
  <si>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</si>
  <si>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</si>
  <si>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</si>
  <si>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</si>
  <si>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</si>
  <si>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</si>
  <si>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</si>
  <si>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</si>
  <si>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</si>
  <si>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</si>
  <si>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</si>
  <si>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</si>
  <si>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</si>
  <si>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</si>
  <si>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</si>
  <si>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</si>
  <si>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</si>
  <si>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</si>
  <si>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</si>
  <si>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</si>
  <si>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</si>
  <si>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</si>
  <si>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</si>
  <si>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</si>
  <si>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</si>
  <si>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</si>
  <si>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</si>
  <si>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</si>
  <si>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</si>
  <si>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</si>
  <si>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</si>
  <si>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</si>
  <si>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</si>
  <si>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</si>
  <si>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</si>
  <si>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</si>
  <si>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</si>
  <si>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</si>
  <si>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</si>
  <si>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</si>
  <si>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</si>
  <si>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</si>
  <si>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</si>
  <si>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</si>
  <si>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</si>
  <si>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</si>
  <si>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</si>
  <si>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</si>
  <si>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</si>
  <si>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</si>
  <si>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</si>
  <si>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</si>
  <si>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</si>
  <si>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</si>
  <si>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</si>
  <si>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</si>
  <si>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</si>
  <si>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</si>
  <si>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</si>
  <si>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</si>
  <si>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</si>
  <si>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</si>
  <si>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</si>
  <si>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</si>
  <si>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</si>
  <si>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</si>
  <si>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</si>
  <si>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</si>
  <si>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</si>
  <si>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</si>
  <si>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</si>
  <si>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</si>
  <si>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</si>
  <si>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</si>
  <si>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</si>
  <si>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</si>
  <si>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</si>
  <si>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</si>
  <si>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</si>
  <si>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</si>
  <si>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</si>
  <si>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</si>
  <si>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</si>
  <si>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</si>
  <si>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</si>
  <si>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</si>
  <si>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</si>
  <si>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</si>
  <si>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</si>
  <si>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</si>
  <si>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</si>
  <si>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</si>
  <si>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</si>
  <si>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</si>
  <si>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</si>
  <si>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</si>
  <si>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</si>
  <si>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</si>
  <si>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</si>
  <si>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</si>
  <si>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</si>
  <si>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</si>
  <si>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</si>
  <si>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</si>
  <si>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</si>
  <si>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</si>
  <si>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</si>
  <si>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</si>
  <si>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</si>
  <si>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</si>
  <si>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</si>
  <si>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</si>
  <si>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</si>
  <si>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</si>
  <si>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</si>
  <si>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</si>
  <si>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</si>
  <si>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</si>
  <si>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</si>
  <si>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</si>
  <si>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</si>
  <si>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</si>
  <si>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</si>
  <si>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</si>
  <si>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</si>
  <si>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</si>
  <si>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</si>
  <si>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</si>
  <si>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</si>
  <si>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</si>
  <si>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</si>
  <si>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</si>
  <si>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</si>
  <si>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</si>
  <si>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</si>
  <si>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</si>
  <si>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</si>
  <si>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</si>
  <si>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</si>
  <si>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</si>
  <si>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</si>
  <si>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</si>
  <si>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</si>
  <si>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</si>
  <si>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</si>
  <si>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</si>
  <si>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</si>
  <si>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</si>
  <si>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</si>
  <si>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</si>
  <si>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</si>
  <si>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</si>
  <si>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</si>
  <si>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</si>
  <si>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</si>
  <si>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</si>
  <si>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</si>
  <si>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</si>
  <si>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</si>
  <si>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</si>
  <si>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</si>
  <si>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</si>
  <si>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</si>
  <si>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</si>
  <si>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</si>
  <si>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</si>
  <si>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</si>
  <si>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</si>
  <si>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</si>
  <si>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</si>
  <si>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</si>
  <si>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</si>
  <si>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</si>
  <si>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</si>
  <si>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</si>
  <si>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</si>
  <si>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</si>
  <si>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</si>
  <si>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</si>
  <si>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</si>
  <si>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</si>
  <si>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</si>
  <si>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</si>
  <si>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</si>
  <si>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</si>
  <si>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</si>
  <si>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</si>
  <si>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</si>
  <si>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</si>
  <si>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</si>
  <si>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</si>
  <si>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</si>
  <si>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</si>
  <si>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</si>
  <si>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</si>
  <si>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</si>
  <si>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</si>
  <si>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</si>
  <si>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</si>
  <si>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</si>
  <si>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</si>
  <si>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</si>
  <si>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</si>
  <si>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</si>
  <si>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</si>
  <si>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</si>
  <si>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</si>
  <si>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</si>
  <si>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</si>
  <si>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</si>
  <si>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</si>
  <si>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</si>
  <si>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</si>
  <si>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</si>
  <si>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</si>
  <si>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</si>
  <si>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</si>
  <si>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</si>
  <si>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</si>
  <si>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</si>
  <si>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</si>
  <si>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</si>
  <si>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</si>
  <si>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</si>
  <si>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</si>
  <si>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</si>
  <si>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</si>
  <si>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</si>
  <si>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</si>
  <si>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</si>
  <si>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</si>
  <si>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</si>
  <si>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</si>
  <si>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</si>
  <si>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</si>
  <si>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</si>
  <si>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</si>
  <si>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</si>
  <si>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</si>
  <si>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</si>
  <si>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</si>
  <si>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</si>
  <si>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</si>
  <si>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</si>
  <si>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</si>
  <si>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</si>
  <si>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</si>
  <si>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</si>
  <si>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</si>
  <si>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</si>
  <si>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</si>
  <si>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</si>
  <si>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</si>
  <si>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</si>
  <si>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</si>
  <si>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</si>
  <si>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</si>
  <si>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</si>
  <si>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</si>
  <si>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</si>
  <si>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</si>
  <si>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</si>
  <si>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</si>
  <si>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</si>
  <si>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</si>
  <si>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</si>
  <si>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</si>
  <si>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</si>
  <si>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</si>
  <si>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</si>
  <si>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</si>
  <si>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</si>
  <si>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</si>
  <si>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</si>
  <si>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</si>
  <si>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</si>
  <si>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</si>
  <si>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</si>
  <si>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</si>
  <si>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</si>
  <si>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</si>
  <si>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</si>
  <si>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</si>
  <si>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</si>
  <si>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</si>
  <si>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</si>
  <si>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</si>
  <si>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</si>
  <si>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</si>
  <si>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</si>
  <si>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</si>
  <si>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</si>
  <si>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</si>
  <si>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</si>
  <si>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</si>
  <si>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</si>
  <si>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</si>
  <si>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</si>
  <si>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</si>
  <si>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</si>
  <si>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</si>
  <si>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</si>
  <si>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</si>
  <si>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</si>
  <si>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</si>
  <si>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</si>
  <si>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</si>
  <si>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</si>
  <si>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</si>
  <si>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</si>
  <si>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</si>
  <si>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</si>
  <si>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</si>
  <si>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</si>
  <si>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</si>
  <si>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</si>
  <si>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</si>
  <si>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</si>
  <si>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</si>
  <si>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</si>
  <si>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</si>
  <si>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</si>
  <si>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</si>
  <si>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</si>
  <si>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</si>
  <si>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</si>
  <si>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</si>
  <si>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</si>
  <si>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</si>
  <si>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</si>
  <si>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</si>
  <si>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</si>
  <si>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</si>
  <si>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</si>
  <si>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</si>
  <si>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</si>
  <si>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</si>
  <si>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</si>
  <si>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</si>
  <si>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</si>
  <si>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</si>
  <si>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</si>
  <si>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</si>
  <si>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</si>
  <si>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</si>
  <si>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</si>
  <si>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</si>
  <si>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</si>
  <si>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</si>
  <si>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</si>
  <si>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</si>
  <si>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</si>
  <si>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</si>
  <si>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</si>
  <si>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</si>
  <si>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</si>
  <si>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</si>
  <si>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</si>
  <si>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</si>
  <si>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</si>
  <si>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</si>
  <si>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</si>
  <si>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</si>
  <si>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</si>
  <si>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</si>
  <si>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</si>
  <si>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</si>
  <si>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</si>
  <si>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</si>
  <si>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</si>
  <si>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</si>
  <si>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</si>
  <si>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</si>
  <si>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</si>
  <si>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</si>
  <si>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</si>
  <si>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</si>
  <si>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</si>
  <si>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</si>
  <si>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</si>
  <si>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</si>
  <si>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</si>
  <si>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</si>
  <si>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</si>
  <si>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</si>
  <si>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</si>
  <si>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</si>
  <si>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</si>
  <si>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</si>
  <si>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</si>
  <si>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</si>
  <si>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</si>
  <si>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</si>
  <si>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</si>
  <si>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</si>
  <si>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</si>
  <si>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</si>
  <si>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</si>
  <si>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</si>
  <si>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</si>
  <si>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</si>
  <si>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</si>
  <si>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</si>
  <si>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</si>
  <si>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</si>
  <si>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</si>
  <si>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</si>
  <si>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</si>
  <si>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</si>
  <si>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</si>
  <si>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</si>
  <si>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</si>
  <si>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</si>
  <si>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</si>
  <si>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</si>
  <si>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</si>
  <si>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</si>
  <si>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</si>
  <si>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</si>
  <si>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</si>
  <si>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</si>
  <si>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</si>
  <si>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</si>
  <si>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</si>
  <si>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</si>
  <si>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</si>
  <si>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</si>
  <si>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</si>
  <si>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</si>
  <si>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</si>
  <si>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</si>
  <si>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</si>
  <si>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</si>
  <si>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</si>
  <si>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</si>
  <si>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</si>
  <si>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</si>
  <si>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</si>
  <si>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</si>
  <si>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</si>
  <si>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</si>
  <si>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</si>
  <si>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</si>
  <si>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</si>
  <si>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</si>
  <si>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</si>
  <si>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</si>
  <si>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</si>
  <si>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</si>
  <si>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</si>
  <si>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</si>
  <si>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</si>
  <si>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</si>
  <si>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</si>
  <si>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</si>
  <si>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</si>
  <si>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</si>
  <si>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</si>
  <si>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</si>
  <si>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</si>
  <si>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</si>
  <si>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</si>
  <si>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</si>
  <si>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</si>
  <si>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</si>
  <si>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</si>
  <si>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</si>
  <si>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</si>
  <si>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</si>
  <si>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</si>
  <si>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</si>
  <si>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</si>
  <si>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</si>
  <si>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</si>
  <si>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</si>
  <si>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</si>
  <si>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</si>
  <si>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</si>
  <si>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</si>
  <si>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</si>
  <si>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</si>
  <si>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</si>
  <si>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</si>
  <si>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</si>
  <si>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</si>
  <si>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</si>
  <si>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</si>
  <si>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</si>
  <si>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</si>
  <si>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</si>
  <si>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</si>
  <si>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</si>
  <si>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</si>
  <si>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</si>
  <si>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</si>
  <si>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</si>
  <si>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</si>
  <si>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</si>
  <si>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</si>
  <si>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</si>
  <si>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</si>
  <si>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</si>
  <si>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</si>
  <si>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</si>
  <si>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</si>
  <si>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</si>
  <si>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</si>
  <si>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</si>
  <si>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</si>
  <si>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</si>
  <si>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</si>
  <si>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</si>
  <si>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</si>
  <si>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</si>
  <si>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</si>
  <si>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</si>
  <si>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</si>
  <si>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</si>
  <si>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</si>
  <si>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</si>
  <si>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</si>
  <si>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</si>
  <si>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</si>
  <si>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</si>
  <si>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</si>
  <si>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</si>
  <si>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</si>
  <si>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</si>
  <si>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</si>
  <si>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</si>
  <si>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</si>
  <si>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</si>
  <si>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</si>
  <si>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</si>
  <si>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</si>
  <si>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</si>
  <si>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</si>
  <si>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</si>
  <si>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</si>
  <si>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</si>
  <si>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</si>
  <si>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</si>
  <si>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</si>
  <si>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</si>
  <si>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</si>
  <si>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</si>
  <si>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</si>
  <si>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</si>
  <si>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</si>
  <si>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</si>
  <si>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</si>
  <si>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</si>
  <si>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</si>
  <si>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</si>
  <si>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</si>
  <si>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</si>
  <si>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</si>
  <si>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</si>
  <si>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</si>
  <si>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</si>
  <si>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</si>
  <si>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</si>
  <si>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</si>
  <si>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</si>
  <si>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</si>
  <si>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</si>
  <si>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</si>
  <si>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</si>
  <si>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</si>
  <si>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</si>
  <si>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</si>
  <si>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</si>
  <si>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</si>
  <si>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</si>
  <si>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</si>
  <si>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</si>
  <si>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</si>
  <si>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</si>
  <si>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</si>
  <si>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</si>
  <si>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</si>
  <si>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</si>
  <si>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</si>
  <si>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</si>
  <si>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</si>
  <si>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</si>
  <si>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</si>
  <si>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</si>
  <si>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</si>
  <si>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</si>
  <si>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</si>
  <si>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</si>
  <si>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</si>
  <si>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</si>
  <si>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</si>
  <si>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</si>
  <si>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</si>
  <si>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</si>
  <si>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</si>
  <si>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</si>
  <si>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</si>
  <si>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</si>
  <si>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</si>
  <si>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</si>
  <si>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</si>
  <si>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</si>
  <si>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</si>
  <si>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</si>
  <si>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</si>
  <si>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</si>
  <si>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</si>
  <si>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</si>
  <si>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</si>
  <si>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</si>
  <si>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</si>
  <si>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</si>
  <si>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</si>
  <si>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</si>
  <si>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</si>
  <si>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</si>
  <si>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</si>
  <si>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</si>
  <si>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</si>
  <si>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</si>
  <si>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</si>
  <si>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</si>
  <si>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</si>
  <si>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</si>
  <si>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</si>
  <si>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</si>
  <si>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</si>
  <si>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</si>
  <si>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</si>
  <si>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</si>
  <si>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</si>
  <si>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</si>
  <si>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</si>
  <si>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</si>
  <si>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</si>
  <si>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</si>
  <si>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</si>
  <si>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</si>
  <si>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</si>
  <si>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</si>
  <si>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</si>
  <si>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</si>
  <si>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</si>
  <si>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</si>
  <si>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</si>
  <si>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</si>
  <si>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</si>
  <si>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</si>
  <si>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</si>
  <si>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</si>
  <si>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</si>
  <si>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</si>
  <si>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</si>
  <si>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</si>
  <si>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</si>
  <si>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</si>
  <si>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</si>
  <si>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</si>
  <si>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</si>
  <si>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</si>
  <si>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</si>
  <si>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</si>
  <si>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</si>
  <si>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</si>
  <si>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</si>
  <si>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</si>
  <si>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</si>
  <si>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</si>
  <si>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</si>
  <si>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</si>
  <si>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</si>
  <si>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</si>
  <si>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</si>
  <si>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</si>
  <si>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</si>
  <si>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</si>
  <si>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</si>
  <si>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</si>
  <si>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</si>
  <si>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</si>
  <si>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</si>
  <si>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</si>
  <si>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</si>
  <si>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</si>
  <si>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</si>
  <si>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</si>
  <si>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</si>
  <si>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</si>
  <si>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</si>
  <si>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</si>
  <si>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</si>
  <si>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</si>
  <si>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</si>
  <si>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</si>
  <si>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</si>
  <si>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</si>
  <si>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</si>
  <si>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</si>
  <si>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</si>
  <si>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</si>
  <si>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</si>
  <si>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</si>
  <si>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</si>
  <si>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</si>
  <si>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</si>
  <si>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</si>
  <si>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</si>
  <si>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</si>
  <si>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</si>
  <si>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</si>
  <si>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</si>
  <si>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</si>
  <si>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</si>
  <si>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</si>
  <si>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</si>
  <si>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</si>
  <si>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</si>
  <si>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</si>
  <si>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</si>
  <si>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</si>
  <si>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</si>
  <si>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</si>
  <si>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</si>
  <si>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</si>
  <si>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</si>
  <si>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</si>
  <si>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</si>
  <si>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</si>
  <si>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</si>
  <si>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</si>
  <si>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</si>
  <si>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</si>
  <si>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</si>
  <si>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</si>
  <si>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</si>
  <si>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</si>
  <si>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</si>
  <si>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</si>
  <si>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</si>
  <si>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</si>
  <si>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</si>
  <si>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</si>
  <si>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</si>
  <si>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</si>
  <si>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</si>
  <si>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</si>
  <si>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</si>
  <si>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</si>
  <si>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</si>
  <si>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</si>
  <si>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</si>
  <si>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</si>
  <si>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</si>
  <si>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</si>
  <si>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</si>
  <si>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</si>
  <si>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</si>
  <si>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</si>
  <si>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</si>
  <si>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</si>
  <si>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</si>
  <si>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</si>
  <si>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</si>
  <si>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</si>
  <si>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</si>
  <si>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</si>
  <si>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</si>
  <si>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</si>
  <si>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</si>
  <si>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</si>
  <si>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</si>
  <si>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</si>
  <si>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</si>
  <si>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</si>
  <si>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</si>
  <si>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</si>
  <si>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</si>
  <si>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</si>
  <si>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</si>
  <si>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</si>
  <si>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</si>
  <si>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</si>
  <si>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</si>
  <si>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</si>
  <si>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</si>
  <si>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</si>
  <si>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</si>
  <si>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</si>
  <si>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</si>
  <si>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</si>
  <si>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</si>
  <si>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</si>
  <si>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</si>
  <si>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</si>
  <si>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</si>
  <si>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</si>
  <si>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</si>
  <si>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</si>
  <si>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</si>
  <si>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</si>
  <si>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</si>
  <si>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</si>
  <si>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</si>
  <si>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</si>
  <si>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</si>
  <si>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</si>
  <si>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</si>
  <si>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</si>
  <si>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</si>
  <si>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</si>
  <si>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</si>
  <si>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</si>
  <si>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</si>
  <si>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</si>
  <si>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</si>
  <si>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</si>
  <si>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</si>
  <si>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</si>
  <si>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</si>
  <si>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</si>
  <si>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</si>
  <si>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</si>
  <si>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</si>
  <si>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</si>
  <si>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</si>
  <si>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</si>
  <si>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</si>
  <si>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</si>
  <si>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</si>
  <si>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</si>
  <si>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</si>
  <si>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</si>
  <si>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</si>
  <si>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</si>
  <si>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</si>
  <si>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</si>
  <si>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</si>
  <si>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</si>
  <si>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</si>
  <si>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</si>
  <si>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</si>
  <si>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</si>
  <si>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</si>
  <si>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</si>
  <si>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</si>
  <si>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</si>
  <si>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</si>
  <si>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</si>
  <si>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</si>
  <si>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</si>
  <si>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</si>
  <si>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</si>
  <si>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</si>
  <si>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</si>
  <si>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</si>
  <si>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</si>
  <si>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</si>
  <si>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</si>
  <si>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</si>
  <si>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</si>
  <si>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</si>
  <si>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</si>
  <si>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</si>
  <si>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</si>
  <si>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</si>
  <si>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</si>
  <si>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</si>
  <si>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</si>
  <si>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</si>
  <si>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</si>
  <si>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</si>
  <si>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</si>
  <si>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</si>
  <si>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</si>
  <si>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</si>
  <si>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</si>
  <si>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</si>
  <si>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</si>
  <si>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</si>
  <si>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</si>
  <si>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</si>
  <si>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</si>
  <si>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</si>
  <si>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</si>
  <si>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</si>
  <si>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</si>
  <si>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</si>
  <si>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</si>
  <si>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</si>
  <si>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</si>
  <si>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</si>
  <si>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</si>
  <si>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</si>
  <si>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</si>
  <si>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</si>
  <si>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</si>
  <si>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</si>
  <si>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</si>
  <si>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</si>
  <si>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</si>
  <si>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</si>
  <si>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</si>
  <si>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</si>
  <si>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</si>
  <si>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</si>
  <si>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</si>
  <si>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</si>
  <si>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</si>
  <si>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</si>
  <si>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</si>
  <si>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</si>
  <si>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</si>
  <si>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</si>
  <si>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</si>
  <si>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</si>
  <si>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</si>
  <si>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</si>
  <si>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</si>
  <si>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</si>
  <si>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</si>
  <si>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</si>
  <si>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</si>
  <si>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</si>
  <si>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</si>
  <si>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</si>
  <si>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</si>
  <si>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</si>
  <si>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</si>
  <si>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</si>
  <si>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</si>
  <si>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</si>
  <si>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</si>
  <si>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</si>
  <si>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</si>
  <si>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</si>
  <si>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</si>
  <si>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</si>
  <si>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</si>
  <si>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</si>
  <si>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</si>
  <si>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</si>
  <si>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</si>
  <si>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</si>
  <si>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</si>
  <si>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</si>
  <si>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</si>
  <si>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</si>
  <si>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</si>
  <si>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</si>
  <si>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</si>
  <si>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</si>
  <si>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</si>
  <si>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</si>
  <si>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</si>
  <si>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</si>
  <si>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</si>
  <si>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</si>
  <si>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</si>
  <si>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</si>
  <si>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</si>
  <si>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</si>
  <si>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</si>
  <si>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</si>
  <si>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</si>
  <si>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</si>
  <si>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</si>
  <si>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</si>
  <si>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</si>
  <si>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</si>
  <si>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</si>
  <si>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</si>
  <si>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</si>
  <si>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</si>
  <si>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</si>
  <si>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</si>
  <si>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</si>
  <si>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</si>
  <si>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</si>
  <si>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</si>
  <si>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</si>
  <si>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</si>
  <si>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</si>
  <si>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</si>
  <si>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</si>
  <si>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</si>
  <si>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</si>
  <si>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</si>
  <si>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</si>
  <si>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</si>
  <si>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</si>
  <si>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</si>
  <si>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</si>
  <si>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</si>
  <si>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</si>
  <si>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</si>
  <si>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</si>
  <si>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</si>
  <si>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</si>
  <si>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</si>
  <si>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</si>
  <si>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</si>
  <si>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</si>
  <si>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</si>
  <si>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</si>
  <si>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</si>
  <si>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</si>
  <si>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</si>
  <si>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</si>
  <si>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</si>
  <si>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</si>
  <si>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</si>
  <si>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</si>
  <si>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</si>
  <si>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</si>
  <si>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</si>
  <si>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</si>
  <si>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</si>
  <si>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</si>
  <si>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</si>
  <si>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</si>
  <si>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</si>
  <si>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</si>
  <si>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</si>
  <si>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</si>
  <si>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</si>
  <si>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</si>
  <si>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</si>
  <si>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</si>
  <si>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</si>
  <si>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</si>
  <si>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</si>
  <si>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</si>
  <si>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</si>
  <si>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</si>
  <si>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</si>
  <si>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</si>
  <si>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</si>
  <si>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</si>
  <si>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</si>
  <si>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</si>
  <si>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</si>
  <si>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</si>
  <si>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</si>
  <si>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</si>
  <si>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</si>
  <si>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</si>
  <si>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</si>
  <si>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</si>
  <si>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</si>
  <si>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</si>
  <si>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</si>
  <si>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</si>
  <si>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</si>
  <si>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</si>
  <si>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</si>
  <si>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</si>
  <si>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</si>
  <si>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</si>
  <si>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</si>
  <si>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</si>
  <si>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</si>
  <si>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</si>
  <si>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</si>
  <si>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</si>
  <si>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</si>
  <si>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</si>
  <si>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</si>
  <si>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</si>
  <si>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</si>
  <si>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</si>
  <si>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</si>
  <si>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</si>
  <si>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</si>
  <si>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</si>
  <si>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</si>
  <si>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</si>
  <si>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</si>
  <si>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</si>
  <si>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</si>
  <si>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</si>
  <si>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</si>
  <si>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</si>
  <si>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</si>
  <si>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</si>
  <si>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</si>
  <si>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</si>
  <si>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</si>
  <si>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</si>
  <si>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</si>
  <si>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</si>
  <si>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</si>
  <si>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</si>
  <si>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</si>
  <si>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</si>
  <si>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</si>
  <si>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</si>
  <si>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</si>
  <si>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</si>
  <si>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</si>
  <si>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</si>
  <si>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</si>
  <si>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</si>
  <si>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</si>
  <si>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</si>
  <si>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</si>
  <si>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</si>
  <si>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</si>
  <si>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</si>
  <si>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</si>
  <si>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</si>
  <si>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</si>
  <si>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</si>
  <si>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</si>
  <si>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</si>
  <si>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</si>
  <si>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</si>
  <si>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</si>
  <si>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</si>
  <si>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</si>
  <si>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</si>
  <si>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</si>
  <si>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</si>
  <si>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</si>
  <si>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</si>
  <si>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</si>
  <si>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</si>
  <si>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</si>
  <si>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</si>
  <si>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</si>
  <si>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</si>
  <si>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</si>
  <si>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</si>
  <si>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</si>
  <si>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</si>
  <si>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</si>
  <si>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</si>
  <si>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</si>
  <si>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</si>
  <si>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</si>
  <si>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</si>
  <si>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</si>
  <si>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</si>
  <si>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</si>
  <si>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</si>
  <si>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</si>
  <si>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</si>
  <si>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</si>
  <si>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</si>
  <si>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</si>
  <si>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</si>
  <si>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</si>
  <si>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</si>
  <si>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</si>
  <si>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</si>
  <si>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</si>
  <si>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</si>
  <si>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</si>
  <si>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</si>
  <si>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</si>
  <si>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</si>
  <si>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</si>
  <si>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</si>
  <si>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</si>
  <si>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</si>
  <si>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</si>
  <si>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</si>
  <si>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</si>
  <si>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</si>
  <si>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</si>
  <si>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</si>
  <si>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</si>
  <si>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</si>
  <si>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</si>
  <si>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</si>
  <si>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</si>
  <si>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</si>
  <si>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</si>
  <si>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</si>
  <si>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</si>
  <si>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</si>
  <si>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</si>
  <si>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</si>
  <si>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</si>
  <si>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</si>
  <si>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</si>
  <si>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</si>
  <si>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</si>
  <si>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</si>
  <si>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</si>
  <si>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</si>
  <si>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</si>
  <si>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</si>
  <si>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</si>
  <si>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</si>
  <si>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</si>
  <si>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</si>
  <si>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</si>
  <si>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</si>
  <si>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</si>
  <si>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</si>
  <si>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</si>
  <si>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</si>
  <si>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</si>
  <si>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</si>
  <si>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</si>
  <si>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</si>
  <si>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</si>
  <si>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</si>
  <si>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</si>
  <si>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</si>
  <si>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</si>
  <si>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</si>
  <si>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</si>
  <si>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</si>
  <si>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</si>
  <si>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</si>
  <si>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</si>
  <si>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</si>
  <si>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</si>
  <si>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</si>
  <si>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</si>
  <si>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</si>
  <si>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</si>
  <si>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</si>
  <si>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</si>
  <si>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</si>
  <si>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</si>
  <si>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</si>
  <si>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</si>
  <si>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</si>
  <si>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</si>
  <si>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</si>
  <si>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</si>
  <si>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</si>
  <si>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</si>
  <si>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</si>
  <si>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</si>
  <si>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</si>
  <si>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</si>
  <si>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</si>
  <si>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</si>
  <si>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</si>
  <si>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</si>
  <si>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</si>
  <si>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</si>
  <si>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</si>
  <si>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</si>
  <si>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</si>
  <si>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</si>
  <si>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</si>
  <si>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</si>
  <si>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</si>
  <si>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</si>
  <si>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</si>
  <si>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</si>
  <si>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</si>
  <si>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</si>
  <si>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</si>
  <si>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</si>
  <si>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</si>
  <si>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</si>
  <si>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</si>
  <si>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</si>
  <si>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</si>
  <si>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</si>
  <si>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</si>
  <si>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</si>
  <si>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</si>
  <si>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</si>
  <si>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</si>
  <si>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</si>
  <si>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</si>
  <si>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</si>
  <si>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</si>
  <si>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</si>
  <si>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</si>
  <si>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</si>
  <si>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</si>
  <si>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</si>
  <si>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</si>
  <si>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</si>
  <si>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</si>
  <si>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</si>
  <si>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</si>
  <si>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</si>
  <si>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</si>
  <si>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</si>
  <si>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</si>
  <si>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</si>
  <si>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</si>
  <si>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</si>
  <si>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</si>
  <si>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</si>
  <si>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</si>
  <si>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</si>
  <si>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</si>
  <si>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</si>
  <si>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</si>
  <si>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</si>
  <si>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</si>
  <si>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</si>
  <si>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</si>
  <si>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</si>
  <si>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</si>
  <si>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</si>
  <si>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</si>
  <si>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</si>
  <si>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</si>
  <si>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</si>
  <si>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</si>
  <si>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</si>
  <si>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</si>
  <si>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</si>
  <si>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</si>
  <si>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</si>
  <si>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</si>
  <si>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</si>
  <si>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</si>
  <si>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</si>
  <si>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</si>
  <si>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</si>
  <si>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</si>
  <si>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</si>
  <si>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</si>
  <si>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</si>
  <si>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</si>
  <si>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</si>
  <si>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</si>
  <si>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</si>
  <si>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</si>
  <si>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</si>
  <si>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</si>
  <si>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</si>
  <si>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</si>
  <si>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</si>
  <si>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</si>
  <si>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</si>
  <si>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</si>
  <si>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</si>
  <si>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</si>
  <si>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</si>
  <si>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</si>
  <si>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</si>
  <si>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</si>
  <si>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</si>
  <si>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</si>
  <si>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</si>
  <si>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</si>
  <si>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</si>
  <si>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</si>
  <si>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</si>
  <si>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</si>
  <si>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</si>
  <si>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</si>
  <si>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</si>
  <si>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</si>
  <si>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</si>
  <si>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</si>
  <si>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</si>
  <si>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</si>
  <si>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</si>
  <si>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</si>
  <si>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</si>
  <si>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</si>
  <si>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</si>
  <si>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</si>
  <si>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</si>
  <si>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</si>
  <si>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</si>
  <si>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</si>
  <si>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</si>
  <si>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</si>
  <si>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</si>
  <si>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</si>
  <si>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</si>
  <si>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</si>
  <si>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</si>
  <si>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</si>
  <si>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</si>
  <si>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</si>
  <si>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</si>
  <si>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</si>
  <si>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</si>
  <si>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</si>
  <si>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</si>
  <si>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</si>
  <si>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</si>
  <si>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</si>
  <si>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</si>
  <si>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</si>
  <si>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</si>
  <si>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</si>
  <si>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</si>
  <si>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</si>
  <si>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</si>
  <si>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</si>
  <si>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</si>
  <si>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</si>
  <si>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</si>
  <si>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</si>
  <si>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</si>
  <si>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</si>
  <si>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</si>
  <si>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</si>
  <si>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</si>
  <si>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</si>
  <si>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</si>
  <si>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</si>
  <si>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</si>
  <si>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</si>
  <si>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</si>
  <si>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</si>
  <si>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</si>
  <si>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</si>
  <si>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</si>
  <si>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</si>
  <si>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</si>
  <si>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</si>
  <si>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</si>
  <si>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</si>
  <si>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</si>
  <si>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</si>
  <si>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</si>
  <si>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</si>
  <si>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</si>
  <si>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</si>
  <si>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</si>
  <si>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</si>
  <si>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</si>
  <si>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</si>
  <si>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</si>
  <si>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</si>
  <si>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</si>
  <si>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</si>
  <si>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</si>
  <si>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</si>
  <si>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</si>
  <si>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</si>
  <si>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</si>
  <si>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</si>
  <si>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</si>
  <si>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</si>
  <si>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</si>
  <si>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</si>
  <si>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</si>
  <si>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</si>
  <si>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</si>
  <si>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</si>
  <si>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</si>
  <si>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</si>
  <si>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</si>
  <si>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</si>
  <si>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</si>
  <si>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</si>
  <si>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</si>
  <si>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</si>
  <si>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</si>
  <si>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</si>
  <si>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</si>
  <si>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</si>
  <si>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</si>
  <si>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</si>
  <si>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</si>
  <si>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</si>
  <si>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</si>
  <si>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</si>
  <si>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</si>
  <si>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</si>
  <si>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</si>
  <si>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</si>
  <si>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</si>
  <si>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</si>
  <si>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</si>
  <si>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</si>
  <si>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</si>
  <si>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</si>
  <si>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</si>
  <si>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</si>
  <si>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</si>
  <si>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</si>
  <si>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</si>
  <si>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</si>
  <si>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</si>
  <si>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</si>
  <si>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</si>
  <si>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</si>
  <si>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</si>
  <si>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</si>
  <si>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</si>
  <si>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</si>
  <si>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</si>
  <si>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</si>
  <si>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</si>
  <si>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</si>
  <si>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</si>
  <si>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</si>
  <si>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</si>
  <si>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</si>
  <si>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</si>
  <si>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</si>
  <si>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</si>
  <si>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</si>
  <si>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</si>
  <si>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</si>
  <si>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</si>
  <si>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</si>
  <si>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</si>
  <si>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</si>
  <si>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</si>
  <si>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</si>
  <si>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</si>
  <si>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</si>
  <si>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</si>
  <si>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</si>
  <si>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</si>
  <si>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</si>
  <si>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</si>
  <si>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</si>
  <si>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</si>
  <si>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</si>
  <si>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</si>
  <si>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</si>
  <si>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</si>
  <si>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</si>
  <si>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</si>
  <si>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</si>
  <si>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</si>
  <si>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</si>
  <si>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</si>
  <si>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</si>
  <si>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</si>
  <si>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</si>
  <si>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</si>
  <si>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</si>
  <si>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</si>
  <si>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</si>
  <si>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</si>
  <si>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</si>
  <si>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</si>
  <si>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</si>
  <si>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</si>
  <si>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</si>
  <si>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</si>
  <si>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</si>
  <si>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</si>
  <si>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</si>
  <si>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</si>
  <si>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</si>
  <si>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</si>
  <si>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</si>
  <si>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</si>
  <si>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</si>
  <si>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</si>
  <si>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</si>
  <si>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</si>
  <si>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</si>
  <si>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</si>
  <si>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</si>
  <si>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</si>
  <si>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</si>
  <si>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</si>
  <si>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</si>
  <si>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</si>
  <si>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</si>
  <si>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</si>
  <si>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</si>
  <si>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</si>
  <si>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</si>
  <si>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</si>
  <si>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</si>
  <si>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</si>
  <si>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</si>
  <si>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</si>
  <si>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</si>
  <si>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</si>
  <si>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</si>
  <si>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</si>
  <si>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</si>
  <si>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</si>
  <si>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</si>
  <si>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</si>
  <si>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</si>
  <si>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</si>
  <si>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</si>
  <si>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</si>
  <si>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</si>
  <si>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</si>
  <si>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</si>
  <si>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</si>
  <si>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</si>
  <si>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</si>
  <si>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</si>
  <si>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</si>
  <si>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</si>
  <si>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</si>
  <si>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</si>
  <si>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</si>
  <si>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</si>
  <si>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</si>
  <si>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</si>
  <si>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</si>
  <si>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</si>
  <si>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</si>
  <si>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</si>
  <si>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</si>
  <si>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</si>
  <si>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</si>
  <si>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</si>
  <si>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</si>
  <si>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</si>
  <si>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</si>
  <si>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</si>
  <si>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</si>
  <si>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</si>
  <si>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</si>
  <si>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</si>
  <si>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</si>
  <si>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</si>
  <si>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</si>
  <si>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</si>
  <si>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</si>
  <si>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</si>
  <si>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</si>
  <si>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</si>
  <si>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</si>
  <si>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</si>
  <si>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</si>
  <si>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</si>
  <si>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</si>
  <si>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</si>
  <si>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</si>
  <si>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</si>
  <si>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</si>
  <si>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</si>
  <si>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</si>
  <si>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</si>
  <si>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</si>
  <si>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</si>
  <si>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</si>
  <si>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</si>
  <si>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</si>
  <si>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</si>
  <si>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</si>
  <si>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</si>
  <si>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</si>
  <si>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</si>
  <si>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</si>
  <si>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</si>
  <si>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</si>
  <si>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</si>
  <si>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</si>
  <si>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</si>
  <si>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</si>
  <si>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</si>
  <si>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</si>
  <si>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</si>
  <si>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</si>
  <si>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</si>
  <si>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</si>
  <si>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</si>
  <si>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</si>
  <si>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</si>
  <si>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</si>
  <si>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</si>
  <si>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</si>
  <si>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</si>
  <si>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</si>
  <si>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</si>
  <si>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</si>
  <si>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</si>
  <si>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</si>
  <si>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</si>
  <si>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</si>
  <si>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</si>
  <si>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</si>
  <si>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</si>
  <si>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</si>
  <si>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</si>
  <si>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</si>
  <si>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</si>
  <si>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</si>
  <si>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</si>
  <si>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</si>
  <si>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</si>
  <si>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</si>
  <si>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</si>
  <si>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</si>
  <si>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</si>
  <si>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</si>
  <si>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</si>
  <si>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</si>
  <si>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</si>
  <si>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</si>
  <si>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</si>
  <si>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</si>
  <si>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</si>
  <si>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</si>
  <si>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</si>
  <si>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</si>
  <si>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</si>
  <si>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</si>
  <si>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</si>
  <si>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</si>
  <si>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</si>
  <si>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</si>
  <si>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</si>
  <si>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</si>
  <si>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</si>
  <si>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</si>
  <si>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</si>
  <si>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</si>
  <si>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</si>
  <si>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</si>
  <si>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</si>
  <si>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</si>
  <si>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</si>
  <si>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</si>
  <si>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</si>
  <si>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</si>
  <si>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</si>
  <si>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</si>
  <si>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</si>
  <si>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</si>
  <si>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</si>
  <si>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</si>
  <si>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</si>
  <si>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</si>
  <si>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</si>
  <si>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</si>
  <si>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</si>
  <si>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</si>
  <si>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</si>
  <si>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</si>
  <si>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</si>
  <si>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</si>
  <si>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</si>
  <si>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</si>
  <si>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</si>
  <si>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</si>
  <si>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</si>
  <si>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</si>
  <si>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</si>
  <si>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</si>
  <si>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</si>
  <si>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</si>
  <si>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</si>
  <si>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</si>
  <si>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</si>
  <si>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</si>
  <si>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</si>
  <si>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</si>
  <si>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</si>
  <si>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</si>
  <si>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</si>
  <si>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</si>
  <si>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</si>
  <si>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</si>
  <si>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</si>
  <si>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</si>
  <si>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</si>
  <si>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</si>
  <si>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</si>
  <si>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</si>
  <si>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</si>
  <si>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</si>
  <si>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</si>
  <si>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</si>
  <si>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</si>
  <si>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</si>
  <si>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</si>
  <si>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</si>
  <si>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</si>
  <si>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</si>
  <si>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</si>
  <si>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</si>
  <si>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</si>
  <si>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</si>
  <si>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</si>
  <si>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</si>
  <si>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</si>
  <si>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</si>
  <si>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</si>
  <si>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</si>
  <si>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</si>
  <si>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</si>
  <si>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</si>
  <si>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</si>
  <si>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</si>
  <si>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</si>
  <si>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</si>
  <si>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</si>
  <si>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</si>
  <si>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</si>
  <si>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</si>
  <si>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</si>
  <si>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</si>
  <si>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</si>
  <si>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</si>
  <si>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</si>
  <si>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</si>
  <si>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</si>
  <si>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</si>
  <si>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</si>
  <si>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</si>
  <si>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</si>
  <si>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</si>
  <si>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</si>
  <si>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</si>
  <si>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</si>
  <si>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</si>
  <si>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</si>
  <si>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</si>
  <si>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</si>
  <si>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</si>
  <si>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</si>
  <si>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</si>
  <si>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</si>
  <si>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</si>
  <si>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</si>
  <si>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</si>
  <si>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</si>
  <si>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</si>
  <si>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</si>
  <si>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</si>
  <si>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</si>
  <si>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</si>
  <si>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</si>
  <si>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</si>
  <si>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</si>
  <si>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</si>
  <si>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</si>
  <si>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</si>
  <si>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</si>
  <si>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</si>
  <si>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</si>
  <si>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</si>
  <si>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</si>
  <si>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</si>
  <si>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</si>
  <si>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</si>
  <si>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</si>
  <si>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</si>
  <si>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</si>
  <si>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</si>
  <si>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</si>
  <si>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</si>
  <si>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</si>
  <si>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</si>
  <si>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</si>
  <si>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</si>
  <si>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</si>
  <si>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</si>
  <si>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</si>
  <si>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</si>
  <si>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</si>
  <si>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</si>
  <si>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</si>
  <si>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</si>
  <si>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</si>
  <si>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</si>
  <si>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</si>
  <si>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</si>
  <si>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</si>
  <si>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</si>
  <si>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</si>
  <si>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</si>
  <si>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</si>
  <si>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</si>
  <si>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</si>
  <si>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</si>
  <si>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</si>
  <si>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</si>
  <si>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</si>
  <si>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</si>
  <si>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</si>
  <si>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</si>
  <si>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</si>
  <si>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</si>
  <si>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</si>
  <si>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</si>
  <si>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</si>
  <si>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</si>
  <si>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</si>
  <si>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</si>
  <si>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</si>
  <si>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</si>
  <si>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</si>
  <si>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</si>
  <si>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</si>
  <si>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</si>
  <si>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</si>
  <si>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</si>
  <si>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</si>
  <si>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</si>
  <si>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</si>
  <si>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</si>
  <si>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</si>
  <si>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</si>
  <si>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</si>
  <si>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</si>
  <si>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</si>
  <si>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</si>
  <si>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</si>
  <si>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</si>
  <si>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</si>
  <si>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</si>
  <si>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</si>
  <si>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</si>
  <si>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</si>
  <si>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</si>
  <si>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</si>
  <si>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</si>
  <si>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</si>
  <si>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</si>
  <si>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</si>
  <si>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</si>
  <si>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</si>
  <si>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</si>
  <si>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</si>
  <si>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</si>
  <si>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</si>
  <si>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</si>
  <si>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</si>
  <si>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</si>
  <si>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</si>
  <si>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</si>
  <si>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</si>
  <si>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</si>
  <si>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</si>
  <si>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</si>
  <si>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</si>
  <si>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</si>
  <si>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</si>
  <si>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</si>
  <si>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</si>
  <si>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</si>
  <si>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</si>
  <si>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</si>
  <si>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</si>
  <si>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</si>
  <si>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</si>
  <si>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</si>
  <si>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</si>
  <si>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</si>
  <si>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</si>
  <si>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</si>
  <si>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</si>
  <si>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</si>
  <si>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</si>
  <si>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</si>
  <si>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</si>
  <si>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</si>
  <si>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</si>
  <si>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</si>
  <si>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</si>
  <si>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</si>
  <si>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</si>
  <si>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</si>
  <si>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</si>
  <si>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</si>
  <si>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</si>
  <si>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</si>
  <si>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</si>
  <si>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</si>
  <si>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</si>
  <si>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</si>
  <si>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</si>
  <si>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</si>
  <si>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</si>
  <si>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</si>
  <si>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</si>
  <si>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</si>
  <si>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</si>
  <si>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</si>
  <si>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</si>
  <si>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</si>
  <si>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</si>
  <si>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</si>
  <si>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</si>
  <si>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</si>
  <si>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</si>
  <si>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</si>
  <si>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</si>
  <si>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</si>
  <si>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</si>
  <si>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</si>
  <si>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</si>
  <si>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</si>
  <si>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</si>
  <si>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</si>
  <si>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</si>
  <si>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</si>
  <si>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</si>
  <si>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</si>
  <si>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</si>
  <si>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</si>
  <si>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</si>
  <si>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</si>
  <si>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</si>
  <si>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</si>
  <si>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</si>
  <si>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</si>
  <si>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</si>
  <si>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</si>
  <si>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</si>
  <si>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</si>
  <si>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</si>
  <si>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</si>
  <si>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</si>
  <si>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</si>
  <si>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</si>
  <si>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</si>
  <si>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</si>
  <si>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</si>
  <si>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</si>
  <si>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</si>
  <si>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</si>
  <si>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</si>
  <si>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</si>
  <si>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</si>
  <si>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</si>
  <si>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</si>
  <si>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</si>
  <si>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</si>
  <si>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</si>
  <si>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</si>
  <si>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</si>
  <si>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</si>
  <si>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</si>
  <si>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</si>
  <si>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</si>
  <si>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</si>
  <si>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</si>
  <si>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</si>
  <si>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</si>
  <si>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</si>
  <si>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</si>
  <si>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</si>
  <si>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</si>
  <si>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</si>
  <si>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</si>
  <si>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</si>
  <si>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</si>
  <si>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</si>
  <si>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</si>
  <si>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</si>
  <si>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</si>
  <si>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</si>
  <si>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</si>
  <si>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</si>
  <si>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</si>
  <si>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</si>
  <si>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</si>
  <si>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</si>
  <si>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</si>
  <si>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</si>
  <si>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</si>
  <si>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</si>
  <si>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</si>
  <si>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</si>
  <si>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</si>
  <si>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</si>
  <si>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</si>
  <si>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</si>
  <si>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</si>
  <si>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</si>
  <si>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</si>
  <si>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</si>
  <si>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</si>
  <si>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</si>
  <si>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</si>
  <si>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</si>
  <si>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</si>
  <si>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</si>
  <si>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</si>
  <si>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</si>
  <si>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</si>
  <si>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</si>
  <si>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</si>
  <si>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</si>
  <si>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</si>
  <si>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</si>
  <si>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</si>
  <si>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</si>
  <si>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</si>
  <si>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</si>
  <si>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</si>
  <si>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</si>
  <si>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</si>
  <si>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</si>
  <si>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</si>
  <si>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</si>
  <si>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</si>
  <si>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</si>
  <si>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</si>
  <si>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</si>
  <si>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</si>
  <si>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</si>
  <si>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</si>
  <si>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</si>
  <si>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</si>
  <si>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</si>
  <si>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</si>
  <si>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</si>
  <si>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</si>
  <si>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</si>
  <si>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</si>
  <si>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</si>
  <si>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</si>
  <si>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</si>
  <si>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</si>
  <si>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</si>
  <si>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</si>
  <si>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</si>
  <si>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</si>
  <si>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</si>
  <si>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</si>
  <si>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</si>
  <si>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</si>
  <si>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</si>
  <si>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</si>
  <si>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</si>
  <si>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</si>
  <si>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</si>
  <si>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</si>
  <si>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</si>
  <si>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</si>
  <si>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</si>
  <si>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</si>
  <si>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</si>
  <si>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</si>
  <si>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</si>
  <si>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</si>
  <si>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</si>
  <si>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</si>
  <si>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</si>
  <si>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</si>
  <si>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</si>
  <si>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</si>
  <si>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</si>
  <si>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</si>
  <si>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</si>
  <si>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</si>
  <si>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</si>
  <si>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</si>
  <si>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</si>
  <si>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</si>
  <si>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</si>
  <si>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</si>
  <si>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</si>
  <si>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</si>
  <si>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</si>
  <si>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</si>
  <si>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</si>
  <si>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</si>
  <si>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</si>
  <si>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</si>
  <si>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</si>
  <si>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</si>
  <si>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</si>
  <si>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</si>
  <si>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</si>
  <si>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</si>
  <si>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</si>
  <si>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</si>
  <si>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</si>
  <si>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</si>
  <si>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</si>
  <si>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</si>
  <si>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</si>
  <si>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</si>
  <si>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</si>
  <si>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</si>
  <si>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</si>
  <si>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</si>
  <si>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</si>
  <si>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</si>
  <si>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</si>
  <si>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</si>
  <si>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</si>
  <si>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</si>
  <si>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</si>
  <si>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</si>
  <si>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</si>
  <si>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</si>
  <si>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</si>
  <si>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</si>
  <si>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</si>
  <si>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</si>
  <si>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</si>
  <si>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</si>
  <si>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</si>
  <si>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</si>
  <si>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</si>
  <si>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</si>
  <si>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</si>
  <si>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</si>
  <si>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</si>
  <si>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</si>
  <si>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</si>
  <si>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</si>
  <si>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</si>
  <si>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</si>
  <si>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</si>
  <si>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</si>
  <si>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</si>
  <si>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</si>
  <si>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</si>
  <si>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</si>
  <si>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</si>
  <si>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</si>
  <si>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</si>
  <si>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</si>
  <si>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</si>
  <si>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</si>
  <si>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</si>
  <si>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</si>
  <si>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</si>
  <si>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</si>
  <si>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</si>
  <si>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</si>
  <si>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</si>
  <si>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</si>
  <si>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</si>
  <si>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</si>
  <si>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</si>
  <si>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</si>
  <si>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</si>
  <si>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</si>
  <si>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</si>
  <si>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</si>
  <si>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</si>
  <si>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</si>
  <si>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</si>
  <si>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</si>
  <si>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</si>
  <si>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</si>
  <si>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</si>
  <si>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</si>
  <si>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</si>
  <si>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</si>
  <si>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</si>
  <si>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</si>
  <si>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</si>
  <si>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</si>
  <si>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</si>
  <si>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</si>
  <si>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</si>
  <si>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</si>
  <si>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</si>
  <si>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</si>
  <si>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</si>
  <si>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</si>
  <si>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</si>
  <si>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</si>
  <si>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</si>
  <si>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</si>
  <si>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</si>
  <si>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</si>
  <si>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</si>
  <si>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</si>
  <si>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</si>
  <si>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</si>
  <si>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</si>
  <si>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</si>
  <si>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</si>
  <si>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</si>
  <si>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</si>
  <si>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</si>
  <si>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</si>
  <si>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</si>
  <si>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</si>
  <si>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</si>
  <si>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</si>
  <si>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</si>
  <si>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</si>
  <si>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</si>
  <si>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</si>
  <si>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</si>
  <si>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</si>
  <si>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</si>
  <si>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</si>
  <si>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</si>
  <si>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</si>
  <si>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</si>
  <si>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</si>
  <si>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</si>
  <si>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</si>
  <si>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</si>
  <si>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</si>
  <si>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</si>
  <si>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</si>
  <si>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</si>
  <si>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</si>
  <si>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</si>
  <si>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</si>
  <si>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</si>
  <si>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</si>
  <si>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</si>
  <si>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</si>
  <si>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</si>
  <si>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</si>
  <si>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</si>
  <si>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</si>
  <si>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</si>
  <si>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</si>
  <si>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</si>
  <si>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</si>
  <si>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</si>
  <si>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</si>
  <si>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</si>
  <si>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</si>
  <si>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</si>
  <si>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</si>
  <si>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</si>
  <si>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</si>
  <si>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</si>
  <si>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</si>
  <si>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</si>
  <si>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</si>
  <si>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</si>
  <si>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</si>
  <si>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</si>
  <si>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</si>
  <si>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</si>
  <si>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</si>
  <si>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</si>
  <si>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</si>
  <si>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</si>
  <si>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</si>
  <si>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</si>
  <si>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</si>
  <si>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</si>
  <si>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</si>
  <si>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</si>
  <si>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</si>
  <si>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</si>
  <si>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</si>
  <si>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</si>
  <si>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</si>
  <si>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</si>
  <si>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</si>
  <si>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</si>
  <si>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</si>
  <si>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</si>
  <si>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</si>
  <si>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</si>
  <si>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</si>
  <si>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</si>
  <si>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</si>
  <si>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</si>
  <si>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</si>
  <si>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</si>
  <si>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</si>
  <si>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</si>
  <si>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</si>
  <si>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</si>
  <si>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</si>
  <si>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</si>
  <si>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</si>
  <si>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</si>
  <si>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</si>
  <si>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</si>
  <si>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</si>
  <si>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</si>
  <si>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</si>
  <si>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</si>
  <si>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</si>
  <si>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</si>
  <si>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</si>
  <si>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</si>
  <si>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</si>
  <si>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</si>
  <si>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</si>
  <si>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</si>
  <si>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</si>
  <si>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</si>
  <si>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</si>
  <si>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</si>
  <si>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</si>
  <si>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</si>
  <si>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</si>
  <si>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</si>
  <si>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</si>
  <si>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</si>
  <si>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</si>
  <si>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</si>
  <si>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</si>
  <si>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</si>
  <si>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</si>
  <si>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</si>
  <si>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</si>
  <si>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</si>
  <si>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</si>
  <si>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</si>
  <si>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</si>
  <si>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</si>
  <si>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</si>
  <si>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</si>
  <si>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</si>
  <si>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</si>
  <si>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</si>
  <si>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</si>
  <si>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</si>
  <si>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</si>
  <si>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</si>
  <si>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</si>
  <si>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</si>
  <si>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</si>
  <si>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</si>
  <si>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</si>
  <si>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</si>
  <si>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</si>
  <si>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</si>
  <si>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</si>
  <si>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</si>
  <si>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</si>
  <si>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</si>
  <si>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</si>
  <si>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</si>
  <si>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</si>
  <si>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</si>
  <si>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</si>
  <si>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</si>
  <si>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</si>
  <si>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</si>
  <si>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</si>
  <si>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</si>
  <si>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</si>
  <si>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</si>
  <si>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</si>
  <si>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</si>
  <si>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</si>
  <si>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</si>
  <si>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</si>
  <si>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</si>
  <si>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</si>
  <si>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</si>
  <si>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</si>
  <si>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</si>
  <si>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</si>
  <si>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</si>
  <si>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</si>
  <si>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</si>
  <si>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</si>
  <si>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</si>
  <si>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</si>
  <si>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</si>
  <si>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</si>
  <si>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</si>
  <si>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</si>
  <si>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</si>
  <si>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</si>
  <si>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</si>
  <si>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</si>
  <si>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</si>
  <si>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</si>
  <si>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</si>
  <si>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</si>
  <si>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</si>
  <si>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</si>
  <si>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</si>
  <si>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</si>
  <si>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</si>
  <si>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</si>
  <si>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</si>
  <si>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</si>
  <si>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</si>
  <si>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</si>
  <si>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</si>
  <si>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</si>
  <si>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</si>
  <si>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</si>
  <si>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</si>
  <si>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</si>
  <si>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</si>
  <si>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</si>
  <si>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</si>
  <si>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</si>
  <si>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</si>
  <si>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</si>
  <si>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</si>
  <si>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</si>
  <si>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</si>
  <si>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</si>
  <si>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</si>
  <si>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</si>
  <si>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</si>
  <si>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</si>
  <si>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</si>
  <si>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</si>
  <si>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</si>
  <si>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</si>
  <si>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</si>
  <si>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</si>
  <si>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</si>
  <si>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</si>
  <si>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</si>
  <si>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</si>
  <si>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</si>
  <si>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</si>
  <si>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</si>
  <si>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</si>
  <si>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</si>
  <si>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</si>
  <si>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</si>
  <si>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</si>
  <si>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</si>
  <si>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</si>
  <si>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</si>
  <si>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</si>
  <si>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</si>
  <si>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</si>
  <si>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</si>
  <si>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</si>
  <si>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</si>
  <si>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</si>
  <si>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</si>
  <si>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</si>
  <si>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</si>
  <si>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</si>
  <si>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</si>
  <si>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</si>
  <si>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</si>
  <si>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</si>
  <si>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</si>
  <si>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</si>
  <si>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</si>
  <si>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</si>
  <si>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</si>
  <si>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</si>
  <si>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</si>
  <si>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</si>
  <si>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</si>
  <si>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</si>
  <si>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</si>
  <si>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</si>
  <si>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</si>
  <si>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</si>
  <si>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</si>
  <si>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</si>
  <si>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</si>
  <si>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</si>
  <si>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</si>
  <si>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</si>
  <si>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</si>
  <si>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</si>
  <si>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</si>
  <si>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</si>
  <si>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</si>
  <si>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</si>
  <si>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</si>
  <si>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</si>
  <si>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</si>
  <si>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</si>
  <si>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</si>
  <si>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</si>
  <si>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</si>
  <si>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</si>
  <si>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</si>
  <si>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</si>
  <si>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</si>
  <si>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</si>
  <si>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</si>
  <si>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</si>
  <si>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</si>
  <si>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</si>
  <si>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</si>
  <si>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</si>
  <si>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</si>
  <si>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</si>
  <si>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</si>
  <si>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</si>
  <si>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</si>
  <si>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</si>
  <si>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</si>
  <si>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</si>
  <si>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</si>
  <si>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</si>
  <si>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</si>
  <si>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</si>
  <si>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</si>
  <si>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</si>
  <si>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</si>
  <si>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</si>
  <si>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</si>
  <si>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</si>
  <si>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</si>
  <si>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</si>
  <si>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</si>
  <si>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</si>
  <si>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</si>
  <si>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</si>
  <si>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</si>
  <si>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</si>
  <si>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</si>
  <si>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</si>
  <si>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</si>
  <si>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</si>
  <si>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</si>
  <si>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</si>
  <si>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</si>
  <si>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</si>
  <si>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</si>
  <si>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</si>
  <si>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</si>
  <si>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</si>
  <si>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</si>
  <si>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</si>
  <si>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</si>
  <si>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</si>
  <si>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</si>
  <si>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</si>
  <si>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</si>
  <si>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</si>
  <si>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</si>
  <si>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</si>
  <si>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</si>
  <si>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</si>
  <si>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</si>
  <si>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</si>
  <si>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</si>
  <si>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</si>
  <si>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</si>
  <si>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</si>
  <si>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</si>
  <si>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</si>
  <si>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</si>
  <si>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</si>
  <si>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</si>
  <si>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</si>
  <si>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</si>
  <si>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</si>
  <si>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</si>
  <si>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</si>
  <si>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</si>
  <si>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</si>
  <si>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</si>
  <si>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</si>
  <si>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</si>
  <si>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</si>
  <si>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</si>
  <si>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</si>
  <si>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</si>
  <si>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</si>
  <si>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</si>
  <si>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</si>
  <si>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</si>
  <si>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</si>
  <si>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</si>
  <si>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</si>
  <si>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</si>
  <si>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</si>
  <si>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</si>
  <si>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</si>
  <si>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</si>
  <si>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</si>
  <si>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</si>
  <si>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</si>
  <si>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</si>
  <si>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</si>
  <si>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</si>
  <si>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</si>
  <si>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</si>
  <si>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</si>
  <si>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</si>
  <si>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</si>
  <si>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</si>
  <si>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</si>
  <si>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</si>
  <si>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</si>
  <si>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</si>
  <si>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</si>
  <si>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</si>
  <si>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</si>
  <si>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</si>
  <si>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</si>
  <si>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</si>
  <si>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</si>
  <si>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</si>
  <si>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</si>
  <si>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</si>
  <si>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</si>
  <si>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</si>
  <si>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</si>
  <si>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</si>
  <si>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</si>
  <si>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</si>
  <si>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</si>
  <si>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</si>
  <si>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</si>
  <si>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</si>
  <si>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</si>
  <si>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</si>
  <si>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</si>
  <si>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</si>
  <si>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</si>
  <si>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</si>
  <si>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</si>
  <si>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</si>
  <si>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</si>
  <si>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</si>
  <si>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</si>
  <si>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</si>
  <si>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</si>
  <si>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</si>
  <si>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</si>
  <si>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</si>
  <si>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</si>
  <si>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</si>
  <si>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</si>
  <si>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</si>
  <si>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</si>
  <si>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</si>
  <si>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</si>
  <si>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</si>
  <si>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</si>
  <si>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</si>
  <si>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</si>
  <si>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</si>
  <si>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</si>
  <si>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</si>
  <si>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</si>
  <si>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</si>
  <si>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</si>
  <si>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</si>
  <si>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</si>
  <si>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</si>
  <si>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</si>
  <si>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</si>
  <si>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</si>
  <si>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</si>
  <si>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</si>
  <si>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</si>
  <si>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</si>
  <si>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</si>
  <si>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</si>
  <si>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</si>
  <si>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</si>
  <si>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</si>
  <si>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</si>
  <si>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</si>
  <si>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</si>
  <si>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</si>
  <si>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</si>
  <si>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</si>
  <si>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</si>
  <si>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</si>
  <si>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</si>
  <si>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</si>
  <si>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</si>
  <si>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</si>
  <si>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</si>
  <si>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</si>
  <si>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</si>
  <si>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</si>
  <si>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</si>
  <si>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</si>
  <si>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</si>
  <si>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</si>
  <si>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</si>
  <si>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</si>
  <si>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</si>
  <si>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</si>
  <si>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</si>
  <si>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</si>
  <si>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</si>
  <si>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</si>
  <si>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</si>
  <si>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</si>
  <si>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</si>
  <si>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</si>
  <si>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</si>
  <si>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</si>
  <si>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</si>
  <si>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</si>
  <si>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</si>
  <si>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</si>
  <si>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</si>
  <si>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</si>
  <si>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</si>
  <si>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</si>
  <si>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</si>
  <si>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</si>
  <si>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</si>
  <si>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</si>
  <si>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</si>
  <si>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</si>
  <si>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</si>
  <si>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</si>
  <si>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</si>
  <si>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</si>
  <si>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</si>
  <si>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</si>
  <si>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</si>
  <si>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</si>
  <si>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</si>
  <si>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</si>
  <si>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</si>
  <si>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</si>
  <si>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</si>
  <si>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</si>
  <si>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</si>
  <si>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</si>
  <si>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</si>
  <si>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</si>
  <si>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</si>
  <si>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</si>
  <si>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</si>
  <si>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</si>
  <si>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</si>
  <si>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</si>
  <si>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</si>
  <si>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</si>
  <si>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</si>
  <si>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</si>
  <si>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</si>
  <si>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</si>
  <si>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</si>
  <si>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</si>
  <si>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</si>
  <si>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</si>
  <si>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</si>
  <si>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</si>
  <si>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</si>
  <si>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</si>
  <si>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</si>
  <si>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</si>
  <si>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</si>
  <si>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</si>
  <si>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</si>
  <si>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</si>
  <si>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</si>
  <si>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</si>
  <si>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</si>
  <si>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</si>
  <si>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</si>
  <si>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</si>
  <si>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</si>
  <si>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</si>
  <si>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</si>
  <si>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</si>
  <si>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</si>
  <si>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</si>
  <si>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</si>
  <si>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</si>
  <si>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</si>
  <si>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</si>
  <si>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</si>
  <si>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</si>
  <si>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</si>
  <si>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</si>
  <si>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</si>
  <si>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</si>
  <si>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</si>
  <si>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</si>
  <si>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</si>
  <si>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</si>
  <si>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</si>
  <si>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</si>
  <si>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</si>
  <si>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</si>
  <si>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</si>
  <si>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</si>
  <si>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</si>
  <si>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</si>
  <si>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</si>
  <si>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</si>
  <si>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</si>
  <si>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</si>
  <si>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</si>
  <si>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</si>
  <si>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</si>
  <si>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</si>
  <si>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</si>
  <si>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</si>
  <si>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</si>
  <si>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</si>
  <si>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</si>
  <si>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</si>
  <si>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</si>
  <si>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</si>
  <si>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</si>
  <si>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</si>
  <si>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</si>
  <si>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</si>
  <si>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</si>
  <si>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</si>
  <si>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</si>
  <si>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</si>
  <si>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</si>
  <si>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</si>
  <si>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</si>
  <si>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</si>
  <si>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</si>
  <si>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</si>
  <si>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</si>
  <si>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</si>
  <si>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</si>
  <si>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</si>
  <si>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</si>
  <si>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</si>
  <si>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</si>
  <si>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</si>
  <si>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</si>
  <si>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</si>
  <si>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</si>
  <si>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</si>
  <si>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</si>
  <si>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</si>
  <si>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</si>
  <si>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</si>
  <si>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</si>
  <si>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</si>
  <si>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</si>
  <si>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</si>
  <si>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</si>
  <si>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</si>
  <si>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</si>
  <si>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</si>
  <si>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</si>
  <si>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</si>
  <si>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</si>
  <si>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</si>
  <si>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</si>
  <si>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</si>
  <si>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</si>
  <si>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</si>
  <si>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</si>
  <si>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</si>
  <si>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</si>
  <si>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</si>
  <si>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</si>
  <si>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</si>
  <si>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</si>
  <si>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</si>
  <si>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</si>
  <si>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</si>
  <si>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</si>
  <si>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</si>
  <si>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</si>
  <si>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</si>
  <si>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</si>
  <si>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</si>
  <si>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</si>
  <si>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</si>
  <si>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</si>
  <si>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</si>
  <si>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</si>
  <si>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</si>
  <si>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</si>
  <si>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</si>
  <si>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</si>
  <si>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</si>
  <si>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</si>
  <si>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</si>
  <si>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</si>
  <si>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</si>
  <si>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</si>
  <si>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</si>
  <si>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</si>
  <si>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</si>
  <si>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</si>
  <si>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</si>
  <si>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</si>
  <si>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</si>
  <si>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</si>
  <si>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</si>
  <si>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</si>
  <si>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</si>
  <si>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</si>
  <si>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</si>
  <si>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</si>
  <si>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</si>
  <si>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</si>
  <si>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</si>
  <si>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</si>
  <si>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</si>
  <si>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</si>
  <si>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</si>
  <si>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</si>
  <si>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</si>
  <si>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</si>
  <si>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</si>
  <si>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</si>
  <si>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</si>
  <si>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</si>
  <si>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</si>
  <si>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</si>
  <si>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</si>
  <si>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</si>
  <si>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</si>
  <si>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</si>
  <si>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</si>
  <si>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</si>
  <si>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</si>
  <si>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</si>
  <si>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</si>
  <si>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</si>
  <si>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</si>
  <si>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</si>
  <si>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</si>
  <si>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</si>
  <si>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</si>
  <si>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</si>
  <si>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</si>
  <si>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</si>
  <si>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</si>
  <si>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</si>
  <si>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</si>
  <si>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</si>
  <si>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</si>
  <si>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</si>
  <si>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</si>
  <si>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</si>
  <si>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</si>
  <si>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</si>
  <si>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</si>
  <si>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</si>
  <si>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</si>
  <si>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</si>
  <si>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</si>
  <si>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</si>
  <si>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</si>
  <si>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</si>
  <si>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</si>
  <si>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</si>
  <si>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</si>
  <si>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</si>
  <si>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</si>
  <si>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</si>
  <si>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</si>
  <si>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</si>
  <si>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</si>
  <si>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</si>
  <si>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</si>
  <si>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</si>
  <si>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</si>
  <si>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</si>
  <si>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</si>
  <si>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</si>
  <si>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</si>
  <si>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</si>
  <si>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</si>
  <si>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</si>
  <si>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</si>
  <si>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</si>
  <si>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</si>
  <si>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</si>
  <si>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</si>
  <si>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</si>
  <si>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</si>
  <si>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</si>
  <si>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</si>
  <si>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</si>
  <si>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</si>
  <si>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</si>
  <si>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</si>
  <si>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</si>
  <si>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</si>
  <si>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</si>
  <si>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</si>
  <si>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</si>
  <si>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</si>
  <si>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</si>
  <si>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</si>
  <si>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</si>
  <si>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</si>
  <si>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</si>
  <si>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</si>
  <si>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</si>
  <si>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</si>
  <si>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</si>
  <si>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</si>
  <si>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</si>
  <si>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</si>
  <si>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</si>
  <si>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</si>
  <si>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</si>
  <si>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</si>
  <si>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</si>
  <si>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</si>
  <si>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</si>
  <si>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</si>
  <si>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</si>
  <si>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</si>
  <si>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</si>
  <si>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</si>
  <si>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</si>
  <si>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</si>
  <si>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</si>
  <si>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</si>
  <si>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</si>
  <si>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</si>
  <si>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</si>
  <si>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</si>
  <si>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</si>
  <si>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</si>
  <si>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</si>
  <si>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</si>
  <si>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</si>
  <si>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</si>
  <si>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</si>
  <si>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</si>
  <si>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</si>
  <si>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</si>
  <si>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</si>
  <si>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</si>
  <si>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</si>
  <si>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</si>
  <si>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</si>
  <si>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</si>
  <si>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</si>
  <si>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</si>
  <si>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</si>
  <si>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</si>
  <si>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</si>
  <si>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</si>
  <si>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</si>
  <si>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</si>
  <si>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</si>
  <si>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</si>
  <si>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</si>
  <si>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</si>
  <si>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</si>
  <si>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</si>
  <si>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</si>
  <si>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</si>
  <si>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</si>
  <si>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</si>
  <si>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</si>
  <si>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</si>
  <si>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</si>
  <si>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</si>
  <si>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</si>
  <si>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</si>
  <si>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</si>
  <si>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</si>
  <si>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</si>
  <si>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</si>
  <si>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</si>
  <si>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</si>
  <si>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</si>
  <si>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</si>
  <si>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</si>
  <si>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</si>
  <si>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</si>
  <si>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</si>
  <si>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</si>
  <si>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</si>
  <si>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</si>
  <si>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</si>
  <si>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</si>
  <si>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</si>
  <si>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</si>
  <si>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</si>
  <si>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</si>
  <si>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</si>
  <si>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</si>
  <si>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</si>
  <si>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</si>
  <si>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</si>
  <si>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</si>
  <si>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</si>
  <si>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</si>
  <si>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</si>
  <si>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</si>
  <si>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</si>
  <si>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</si>
  <si>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</si>
  <si>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</si>
  <si>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</si>
  <si>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</si>
  <si>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</si>
  <si>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</si>
  <si>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</si>
  <si>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</si>
  <si>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</si>
  <si>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</si>
  <si>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</si>
  <si>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</si>
  <si>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</si>
  <si>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</si>
  <si>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</si>
  <si>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</si>
  <si>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</si>
  <si>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</si>
  <si>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</si>
  <si>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</si>
  <si>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</si>
  <si>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</si>
  <si>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</si>
  <si>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</si>
  <si>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</si>
  <si>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</si>
  <si>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</si>
  <si>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</si>
  <si>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</si>
  <si>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</si>
  <si>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</si>
  <si>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</si>
  <si>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</si>
  <si>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</si>
  <si>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</si>
  <si>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</si>
  <si>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</si>
  <si>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</si>
  <si>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</si>
  <si>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</si>
  <si>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</si>
  <si>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</si>
  <si>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</si>
  <si>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</si>
  <si>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</si>
  <si>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</si>
  <si>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</si>
  <si>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</si>
  <si>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</si>
  <si>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</si>
  <si>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</si>
  <si>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</si>
  <si>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</si>
  <si>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</si>
  <si>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</si>
  <si>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</si>
  <si>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</si>
  <si>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</si>
  <si>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</si>
  <si>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</si>
  <si>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</si>
  <si>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</si>
  <si>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</si>
  <si>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</si>
  <si>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</si>
  <si>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</si>
  <si>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</si>
  <si>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</si>
  <si>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</si>
  <si>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</si>
  <si>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</si>
  <si>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</si>
  <si>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</si>
  <si>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</si>
  <si>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</si>
  <si>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</si>
  <si>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</si>
  <si>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</si>
  <si>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</si>
  <si>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</si>
  <si>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</si>
  <si>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</si>
  <si>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</si>
  <si>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</si>
  <si>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</si>
  <si>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</si>
  <si>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</si>
  <si>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</si>
  <si>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</si>
  <si>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</si>
  <si>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</si>
  <si>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</si>
  <si>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</si>
  <si>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</si>
  <si>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</si>
  <si>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</si>
  <si>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</si>
  <si>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</si>
  <si>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</si>
  <si>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</si>
  <si>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</si>
  <si>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</si>
  <si>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</si>
  <si>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</si>
  <si>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</si>
  <si>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</si>
  <si>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</si>
  <si>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</si>
  <si>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</si>
  <si>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</si>
  <si>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</si>
  <si>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</si>
  <si>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</si>
  <si>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</si>
  <si>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</si>
  <si>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</si>
  <si>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</si>
  <si>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</si>
  <si>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</si>
  <si>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</si>
  <si>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</si>
  <si>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</si>
  <si>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</si>
  <si>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</si>
  <si>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</si>
  <si>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</si>
  <si>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</si>
  <si>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</si>
  <si>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</si>
  <si>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</si>
  <si>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</si>
  <si>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</si>
  <si>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</si>
  <si>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</si>
  <si>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</si>
  <si>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</si>
  <si>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</si>
  <si>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</si>
  <si>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</si>
  <si>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</si>
  <si>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</si>
  <si>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</si>
  <si>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</si>
  <si>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</si>
  <si>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</si>
  <si>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</si>
  <si>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</si>
  <si>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</si>
  <si>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</si>
  <si>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</si>
  <si>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</si>
  <si>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</si>
  <si>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</si>
  <si>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</si>
  <si>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</si>
  <si>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</si>
  <si>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</si>
  <si>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</si>
  <si>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</si>
  <si>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</si>
  <si>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</si>
  <si>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</si>
  <si>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</si>
  <si>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</si>
  <si>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</si>
  <si>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</si>
  <si>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</si>
  <si>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</si>
  <si>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</si>
  <si>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</si>
  <si>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</si>
  <si>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</si>
  <si>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</si>
  <si>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</si>
  <si>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</si>
  <si>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</si>
  <si>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</si>
  <si>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</si>
  <si>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</si>
  <si>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</si>
  <si>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</si>
  <si>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</si>
  <si>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</si>
  <si>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</si>
  <si>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</si>
  <si>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</si>
  <si>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</si>
  <si>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</si>
  <si>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</si>
  <si>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</si>
  <si>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</si>
  <si>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</si>
  <si>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</si>
  <si>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</si>
  <si>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</si>
  <si>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</si>
  <si>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</si>
  <si>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</si>
  <si>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</si>
  <si>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</si>
  <si>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</si>
  <si>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</si>
  <si>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</si>
  <si>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</si>
  <si>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</si>
  <si>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</si>
  <si>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</si>
  <si>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</si>
  <si>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</si>
  <si>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</si>
  <si>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</si>
  <si>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</si>
  <si>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</si>
  <si>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</si>
  <si>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</si>
  <si>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</si>
  <si>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</si>
  <si>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</si>
  <si>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</si>
  <si>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</si>
  <si>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</si>
  <si>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</si>
  <si>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</si>
  <si>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</si>
  <si>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</si>
  <si>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</si>
  <si>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</si>
  <si>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</si>
  <si>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</si>
  <si>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</si>
  <si>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</si>
  <si>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</si>
  <si>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</si>
  <si>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</si>
  <si>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</si>
  <si>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</si>
  <si>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</si>
  <si>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</si>
  <si>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</si>
  <si>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</si>
  <si>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</si>
  <si>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</si>
  <si>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</si>
  <si>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</si>
  <si>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</si>
  <si>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</si>
  <si>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</si>
  <si>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</si>
  <si>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</si>
  <si>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</si>
  <si>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</si>
  <si>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</si>
  <si>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</si>
  <si>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</si>
  <si>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</si>
  <si>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</si>
  <si>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</si>
  <si>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</si>
  <si>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</si>
  <si>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</si>
  <si>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</si>
  <si>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</si>
  <si>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</si>
  <si>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</si>
  <si>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</si>
  <si>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</si>
  <si>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</si>
  <si>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</si>
  <si>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</si>
  <si>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</si>
  <si>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</si>
  <si>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</si>
  <si>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</si>
  <si>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</si>
  <si>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</si>
  <si>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</si>
  <si>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</si>
  <si>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</si>
  <si>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</si>
  <si>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</si>
  <si>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</si>
  <si>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</si>
  <si>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</si>
  <si>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</si>
  <si>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</si>
  <si>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</si>
  <si>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</si>
  <si>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</si>
  <si>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</si>
  <si>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</si>
  <si>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</si>
  <si>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</si>
  <si>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</si>
  <si>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</si>
  <si>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</si>
  <si>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</si>
  <si>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</si>
  <si>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</si>
  <si>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</si>
  <si>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</si>
  <si>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</si>
  <si>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</si>
  <si>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</si>
  <si>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</si>
  <si>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</si>
  <si>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</si>
  <si>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</si>
  <si>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</si>
  <si>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</si>
  <si>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</si>
  <si>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</si>
  <si>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</si>
  <si>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</si>
  <si>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</si>
  <si>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</si>
  <si>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</si>
  <si>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</si>
  <si>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</si>
  <si>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</si>
  <si>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</si>
  <si>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</si>
  <si>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</si>
  <si>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</si>
  <si>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</si>
  <si>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</si>
  <si>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</si>
  <si>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</si>
  <si>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</si>
  <si>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</si>
  <si>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</si>
  <si>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</si>
  <si>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</si>
  <si>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</si>
  <si>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</si>
  <si>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</si>
  <si>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</si>
  <si>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</si>
  <si>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</si>
  <si>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</si>
  <si>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</si>
  <si>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</si>
  <si>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</si>
  <si>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</si>
  <si>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</si>
  <si>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</si>
  <si>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</si>
  <si>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</si>
  <si>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</si>
  <si>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</si>
  <si>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</si>
  <si>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</si>
  <si>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</si>
  <si>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</si>
  <si>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</si>
  <si>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</si>
  <si>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</si>
  <si>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</si>
  <si>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</si>
  <si>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</si>
  <si>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</si>
  <si>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</si>
  <si>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</si>
  <si>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</si>
  <si>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</si>
  <si>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</si>
  <si>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</si>
  <si>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</si>
  <si>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</si>
  <si>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</si>
  <si>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</si>
  <si>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</si>
  <si>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</si>
  <si>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</si>
  <si>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</si>
  <si>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</si>
  <si>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</si>
  <si>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</si>
  <si>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</si>
  <si>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</si>
  <si>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</si>
  <si>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</si>
  <si>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</si>
  <si>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</si>
  <si>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</si>
  <si>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</si>
  <si>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</si>
  <si>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</si>
  <si>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</si>
  <si>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</si>
  <si>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</si>
  <si>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</si>
  <si>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</si>
  <si>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</si>
  <si>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</si>
  <si>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</si>
  <si>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</si>
  <si>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</si>
  <si>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</si>
  <si>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</si>
  <si>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</si>
  <si>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</si>
  <si>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</si>
  <si>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</si>
  <si>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</si>
  <si>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</si>
  <si>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</si>
  <si>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</si>
  <si>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</si>
  <si>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</si>
  <si>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</si>
  <si>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</si>
  <si>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</si>
  <si>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</si>
  <si>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</si>
  <si>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</si>
  <si>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</si>
  <si>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</si>
  <si>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</si>
  <si>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</si>
  <si>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</si>
  <si>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</si>
  <si>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</si>
  <si>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</si>
  <si>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</si>
  <si>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</si>
  <si>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</si>
  <si>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</si>
  <si>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</si>
  <si>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</si>
  <si>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</si>
  <si>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</si>
  <si>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</si>
  <si>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</si>
  <si>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</si>
  <si>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</si>
  <si>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</si>
  <si>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</si>
  <si>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</si>
  <si>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</si>
  <si>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</si>
  <si>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</si>
  <si>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</si>
  <si>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</si>
  <si>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</si>
  <si>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</si>
  <si>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</si>
  <si>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</si>
  <si>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</si>
  <si>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</si>
  <si>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</si>
  <si>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</si>
  <si>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</si>
  <si>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</si>
  <si>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</si>
  <si>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</si>
  <si>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</si>
  <si>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</si>
  <si>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</si>
  <si>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</si>
  <si>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</si>
  <si>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</si>
  <si>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</si>
  <si>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</si>
  <si>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</si>
  <si>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</si>
  <si>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</si>
  <si>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</si>
  <si>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</si>
  <si>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</si>
  <si>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</si>
  <si>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</si>
  <si>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</si>
  <si>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</si>
  <si>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</si>
  <si>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</si>
  <si>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</si>
  <si>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</si>
  <si>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</si>
  <si>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</si>
  <si>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</si>
  <si>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</si>
  <si>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</si>
  <si>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</si>
  <si>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</si>
  <si>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</si>
  <si>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</si>
  <si>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</si>
  <si>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</si>
  <si>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</si>
  <si>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</si>
  <si>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</si>
  <si>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</si>
  <si>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</si>
  <si>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</si>
  <si>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</si>
  <si>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</si>
  <si>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</si>
  <si>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</si>
  <si>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</si>
  <si>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</si>
  <si>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</si>
  <si>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</si>
  <si>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</si>
  <si>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</si>
  <si>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</si>
  <si>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</si>
  <si>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</si>
  <si>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</si>
  <si>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</si>
  <si>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</si>
  <si>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</si>
  <si>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</si>
  <si>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</si>
  <si>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</si>
  <si>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</si>
  <si>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</si>
  <si>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</si>
  <si>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</si>
  <si>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</si>
  <si>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</si>
  <si>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</si>
  <si>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</si>
  <si>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</si>
  <si>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</si>
  <si>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</si>
  <si>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</si>
  <si>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</si>
  <si>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</si>
  <si>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</si>
  <si>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</si>
  <si>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</si>
  <si>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</si>
  <si>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</si>
  <si>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</si>
  <si>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</si>
  <si>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</si>
  <si>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</si>
  <si>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</si>
  <si>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</si>
  <si>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</si>
  <si>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</si>
  <si>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</si>
  <si>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</si>
  <si>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</si>
  <si>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</si>
  <si>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</si>
  <si>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</si>
  <si>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</si>
  <si>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</si>
  <si>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</si>
  <si>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</si>
  <si>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</si>
  <si>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</si>
  <si>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</si>
  <si>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</si>
  <si>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</si>
  <si>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</si>
  <si>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</si>
  <si>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</si>
  <si>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</si>
  <si>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</si>
  <si>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</si>
  <si>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</si>
  <si>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</si>
  <si>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</si>
  <si>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</si>
  <si>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</si>
  <si>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</si>
  <si>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</si>
  <si>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</si>
  <si>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</si>
  <si>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</si>
  <si>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</si>
  <si>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</si>
  <si>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</si>
  <si>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</si>
  <si>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</si>
  <si>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</si>
  <si>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</si>
  <si>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</si>
  <si>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</si>
  <si>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</si>
  <si>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</si>
  <si>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</si>
  <si>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</si>
  <si>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</si>
  <si>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</si>
  <si>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</si>
  <si>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</si>
  <si>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</si>
  <si>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</si>
  <si>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</si>
  <si>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</si>
  <si>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</si>
  <si>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</si>
  <si>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</si>
  <si>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</si>
  <si>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</si>
  <si>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</si>
  <si>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</si>
  <si>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</si>
  <si>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</si>
  <si>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</si>
  <si>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</si>
  <si>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</si>
  <si>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</si>
  <si>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</si>
  <si>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</si>
  <si>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</si>
  <si>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</si>
  <si>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</si>
  <si>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</si>
  <si>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</si>
  <si>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</si>
  <si>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</si>
  <si>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</si>
  <si>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</si>
  <si>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</si>
  <si>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</si>
  <si>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</si>
  <si>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</si>
  <si>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</si>
  <si>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</si>
  <si>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</si>
  <si>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</si>
  <si>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</si>
  <si>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</si>
  <si>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</si>
  <si>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</si>
  <si>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</si>
  <si>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</si>
  <si>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</si>
  <si>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</si>
  <si>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</si>
  <si>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</si>
  <si>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</si>
  <si>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</si>
  <si>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</si>
  <si>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</si>
  <si>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</si>
  <si>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</si>
  <si>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</si>
  <si>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</si>
  <si>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</si>
  <si>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</si>
  <si>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</si>
  <si>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</si>
  <si>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</si>
  <si>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</si>
  <si>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</si>
  <si>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</si>
  <si>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</si>
  <si>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</si>
  <si>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</si>
  <si>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</si>
  <si>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</si>
  <si>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</si>
  <si>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</si>
  <si>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</si>
  <si>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</si>
  <si>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</si>
  <si>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</si>
  <si>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</si>
  <si>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</si>
  <si>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</si>
  <si>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</si>
  <si>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</si>
  <si>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</si>
  <si>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</si>
  <si>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</si>
  <si>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</si>
  <si>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</si>
  <si>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</si>
  <si>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</si>
  <si>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</si>
  <si>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</si>
  <si>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</si>
  <si>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</si>
  <si>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</si>
  <si>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</si>
  <si>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</si>
  <si>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</si>
  <si>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</si>
  <si>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</si>
  <si>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</si>
  <si>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</si>
  <si>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</si>
  <si>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</si>
  <si>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</si>
  <si>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</si>
  <si>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</si>
  <si>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</si>
  <si>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</si>
  <si>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</si>
  <si>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</si>
  <si>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</si>
  <si>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</si>
  <si>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</si>
  <si>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</si>
  <si>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</si>
  <si>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</si>
  <si>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</si>
  <si>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</si>
  <si>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</si>
  <si>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</si>
  <si>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</si>
  <si>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</si>
  <si>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</si>
  <si>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</si>
  <si>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</si>
  <si>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</si>
  <si>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</si>
  <si>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</si>
  <si>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</si>
  <si>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</si>
  <si>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</si>
  <si>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</si>
  <si>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</si>
  <si>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</si>
  <si>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</si>
  <si>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</si>
  <si>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</si>
  <si>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</si>
  <si>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</si>
  <si>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</si>
  <si>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</si>
  <si>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</si>
  <si>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</si>
  <si>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</si>
  <si>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</si>
  <si>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</si>
  <si>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</si>
  <si>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</si>
  <si>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</si>
  <si>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</si>
  <si>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</si>
  <si>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</si>
  <si>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</si>
  <si>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</si>
  <si>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</si>
  <si>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</si>
  <si>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</si>
  <si>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</si>
  <si>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</si>
  <si>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</si>
  <si>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</si>
  <si>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</si>
  <si>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</si>
  <si>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</si>
  <si>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</si>
  <si>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</si>
  <si>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</si>
  <si>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</si>
  <si>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</si>
  <si>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</si>
  <si>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</si>
  <si>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</si>
  <si>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</si>
  <si>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</si>
  <si>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</si>
  <si>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</si>
  <si>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</si>
  <si>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</si>
  <si>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</si>
  <si>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</si>
  <si>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</si>
  <si>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</si>
  <si>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</si>
  <si>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</si>
  <si>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</si>
  <si>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</si>
  <si>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</si>
  <si>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</si>
  <si>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</si>
  <si>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</si>
  <si>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</si>
  <si>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</si>
  <si>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</si>
  <si>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</si>
  <si>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</si>
  <si>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</si>
  <si>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</si>
  <si>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</si>
  <si>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</si>
  <si>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</si>
  <si>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</si>
  <si>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</si>
  <si>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</si>
  <si>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</si>
  <si>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</si>
  <si>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</si>
  <si>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</si>
  <si>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</si>
  <si>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</si>
  <si>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</si>
  <si>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</si>
  <si>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</si>
  <si>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</si>
  <si>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</si>
  <si>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</si>
  <si>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</si>
  <si>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</si>
  <si>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</si>
  <si>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</si>
  <si>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</si>
  <si>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</si>
  <si>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</si>
  <si>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</si>
  <si>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</si>
  <si>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</si>
  <si>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</si>
  <si>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</si>
  <si>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</si>
  <si>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</si>
  <si>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</si>
  <si>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</si>
  <si>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</si>
  <si>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</si>
  <si>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</si>
  <si>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</si>
  <si>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</si>
  <si>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</si>
  <si>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</si>
  <si>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</si>
  <si>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</si>
  <si>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</si>
  <si>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</si>
  <si>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</si>
  <si>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</si>
  <si>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</si>
  <si>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</si>
  <si>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</si>
  <si>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</si>
  <si>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</si>
  <si>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</si>
  <si>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</si>
  <si>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</si>
  <si>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</si>
  <si>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</si>
  <si>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</si>
  <si>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</si>
  <si>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</si>
  <si>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</si>
  <si>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</si>
  <si>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</si>
  <si>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</si>
  <si>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</si>
  <si>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</si>
  <si>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</si>
  <si>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</si>
  <si>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</si>
  <si>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</si>
  <si>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</si>
  <si>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</si>
  <si>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</si>
  <si>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</si>
  <si>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</si>
  <si>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</si>
  <si>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</si>
  <si>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</si>
  <si>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</si>
  <si>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</si>
  <si>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</si>
  <si>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</si>
  <si>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</si>
  <si>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</si>
  <si>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</si>
  <si>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</si>
  <si>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</si>
  <si>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</si>
  <si>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</si>
  <si>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</si>
  <si>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</si>
  <si>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</si>
  <si>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</si>
  <si>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</si>
  <si>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</si>
  <si>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</si>
  <si>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</si>
  <si>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</si>
  <si>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</si>
  <si>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</si>
  <si>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</si>
  <si>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</si>
  <si>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</si>
  <si>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</si>
  <si>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</si>
  <si>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</si>
  <si>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</si>
  <si>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</si>
  <si>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</si>
  <si>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</si>
  <si>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</si>
  <si>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</si>
  <si>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</si>
  <si>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</si>
  <si>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</si>
  <si>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</si>
  <si>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</si>
  <si>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</si>
  <si>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</si>
  <si>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</si>
  <si>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</si>
  <si>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</si>
  <si>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</si>
  <si>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</si>
  <si>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</si>
  <si>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</si>
  <si>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</si>
  <si>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</si>
  <si>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</si>
  <si>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</si>
  <si>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</si>
  <si>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</si>
  <si>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</si>
  <si>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</si>
  <si>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</si>
  <si>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</si>
  <si>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</si>
  <si>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</si>
  <si>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</si>
  <si>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</si>
  <si>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</si>
  <si>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</si>
  <si>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</si>
  <si>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</si>
  <si>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</si>
  <si>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</si>
  <si>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</si>
  <si>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</si>
  <si>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</si>
  <si>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</si>
  <si>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</si>
  <si>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</si>
  <si>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</si>
  <si>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</si>
  <si>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</si>
  <si>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</si>
  <si>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</si>
  <si>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</si>
  <si>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</si>
  <si>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</si>
  <si>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</si>
  <si>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</si>
  <si>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</si>
  <si>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</si>
  <si>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</si>
  <si>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</si>
  <si>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</si>
  <si>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</si>
  <si>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</si>
  <si>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</si>
  <si>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</si>
  <si>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</si>
  <si>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</si>
  <si>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</si>
  <si>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</si>
  <si>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</si>
  <si>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</si>
  <si>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</si>
  <si>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</si>
  <si>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</si>
  <si>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</si>
  <si>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</si>
  <si>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</si>
  <si>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</si>
  <si>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</si>
  <si>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</si>
  <si>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</si>
  <si>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</si>
  <si>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</si>
  <si>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</si>
  <si>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</si>
  <si>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</si>
  <si>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</si>
  <si>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</si>
  <si>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</si>
  <si>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</si>
  <si>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</si>
  <si>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</si>
  <si>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</si>
  <si>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</si>
  <si>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</si>
  <si>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</si>
  <si>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</si>
  <si>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</si>
  <si>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</si>
  <si>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</si>
  <si>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</si>
  <si>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</si>
  <si>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</si>
  <si>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</si>
  <si>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</si>
  <si>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</si>
  <si>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</si>
  <si>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</si>
  <si>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</si>
  <si>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</si>
  <si>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</si>
  <si>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</si>
  <si>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</si>
  <si>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</si>
  <si>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</si>
  <si>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</si>
  <si>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</si>
  <si>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</si>
  <si>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</si>
  <si>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</si>
  <si>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</si>
  <si>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</si>
  <si>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</si>
  <si>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</si>
  <si>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</si>
  <si>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</si>
  <si>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</si>
  <si>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</si>
  <si>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</si>
  <si>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</si>
  <si>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</si>
  <si>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</si>
  <si>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</si>
  <si>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</si>
  <si>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</si>
  <si>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</si>
  <si>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</si>
  <si>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</si>
  <si>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</si>
  <si>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</si>
  <si>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</si>
  <si>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</si>
  <si>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</si>
  <si>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</si>
  <si>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</si>
  <si>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</si>
  <si>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</si>
  <si>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</si>
  <si>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</si>
  <si>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</si>
  <si>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</si>
  <si>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</si>
  <si>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</si>
  <si>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</si>
  <si>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</si>
  <si>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</si>
  <si>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</si>
  <si>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</si>
  <si>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</si>
  <si>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</si>
  <si>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</si>
  <si>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</si>
  <si>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</si>
  <si>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</si>
  <si>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</si>
  <si>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</si>
  <si>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</si>
  <si>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</si>
  <si>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</si>
  <si>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</si>
  <si>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</si>
  <si>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</si>
  <si>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</si>
  <si>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</si>
  <si>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</si>
  <si>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</si>
  <si>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</si>
  <si>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</si>
  <si>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</si>
  <si>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</si>
  <si>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</si>
  <si>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</si>
  <si>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</si>
  <si>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</si>
  <si>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</si>
  <si>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</si>
  <si>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</si>
  <si>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</si>
  <si>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</si>
  <si>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</si>
  <si>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</si>
  <si>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</si>
  <si>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</si>
  <si>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</si>
  <si>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</si>
  <si>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</si>
  <si>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</si>
  <si>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</si>
  <si>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</si>
  <si>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</si>
  <si>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</si>
  <si>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</si>
  <si>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</si>
  <si>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</si>
  <si>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</si>
  <si>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</si>
  <si>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</si>
  <si>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</si>
  <si>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</si>
  <si>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</si>
  <si>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</si>
  <si>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</si>
  <si>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</si>
  <si>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</si>
  <si>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</si>
  <si>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</si>
  <si>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</si>
  <si>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</si>
  <si>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</si>
  <si>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</si>
  <si>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</si>
  <si>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</si>
  <si>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</si>
  <si>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</si>
  <si>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</si>
  <si>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</si>
  <si>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</si>
  <si>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</si>
  <si>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</si>
  <si>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</si>
  <si>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</si>
  <si>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</si>
  <si>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</si>
  <si>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</si>
  <si>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</si>
  <si>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</si>
  <si>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</si>
  <si>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</si>
  <si>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</si>
  <si>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</si>
  <si>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</si>
  <si>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</si>
  <si>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</si>
  <si>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</si>
  <si>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</si>
  <si>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</si>
  <si>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</si>
  <si>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</si>
  <si>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</si>
  <si>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</si>
  <si>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</si>
  <si>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</si>
  <si>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</si>
  <si>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</si>
  <si>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</si>
  <si>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</si>
  <si>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</si>
  <si>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</si>
  <si>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</si>
  <si>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</si>
  <si>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</si>
  <si>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</si>
  <si>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</si>
  <si>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</si>
  <si>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</si>
  <si>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</si>
  <si>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</si>
  <si>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</si>
  <si>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</si>
  <si>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</si>
  <si>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</si>
  <si>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</si>
  <si>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</si>
  <si>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</si>
  <si>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</si>
  <si>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</si>
  <si>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</si>
  <si>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</si>
  <si>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</si>
  <si>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</si>
  <si>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</si>
  <si>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</si>
  <si>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</si>
  <si>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</si>
  <si>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</si>
  <si>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</si>
  <si>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</si>
  <si>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</si>
  <si>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</si>
  <si>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</si>
  <si>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</si>
  <si>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</si>
  <si>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</si>
  <si>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</si>
  <si>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</si>
  <si>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</si>
  <si>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</si>
  <si>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</si>
  <si>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</si>
  <si>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</si>
  <si>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</si>
  <si>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</si>
  <si>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</si>
  <si>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</si>
  <si>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</si>
  <si>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</si>
  <si>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</si>
  <si>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</si>
  <si>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</si>
  <si>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</si>
  <si>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</si>
  <si>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</si>
  <si>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</si>
  <si>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</si>
  <si>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</si>
  <si>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</si>
  <si>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</si>
  <si>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</si>
  <si>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</si>
  <si>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</si>
  <si>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</si>
  <si>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</si>
  <si>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</si>
  <si>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</si>
  <si>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</si>
  <si>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</si>
  <si>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</si>
  <si>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</si>
  <si>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</si>
  <si>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</si>
  <si>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</si>
  <si>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</si>
  <si>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</si>
  <si>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</si>
  <si>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</si>
  <si>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</si>
  <si>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</si>
  <si>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</si>
  <si>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</si>
  <si>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</si>
  <si>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</si>
  <si>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</si>
  <si>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</si>
  <si>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</si>
  <si>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</si>
  <si>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</si>
  <si>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</si>
  <si>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</si>
  <si>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</si>
  <si>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</si>
  <si>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</si>
  <si>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</si>
  <si>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</si>
  <si>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</si>
  <si>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</si>
  <si>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</si>
  <si>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</si>
  <si>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</si>
  <si>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</si>
  <si>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</si>
  <si>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</si>
  <si>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</si>
  <si>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</si>
  <si>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</si>
  <si>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</si>
  <si>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</si>
  <si>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</si>
  <si>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</si>
  <si>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</si>
  <si>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</si>
  <si>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</si>
  <si>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</si>
  <si>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</si>
  <si>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</si>
  <si>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</si>
  <si>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</si>
  <si>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</si>
  <si>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</si>
  <si>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</si>
  <si>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</si>
  <si>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</si>
  <si>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</si>
  <si>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</si>
  <si>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</si>
  <si>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</si>
  <si>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</si>
  <si>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</si>
  <si>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</si>
  <si>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</si>
  <si>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</si>
  <si>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</si>
  <si>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</si>
  <si>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</si>
  <si>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</si>
  <si>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</si>
  <si>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</si>
  <si>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</si>
  <si>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</si>
  <si>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</si>
  <si>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</si>
  <si>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</si>
  <si>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</si>
  <si>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</si>
  <si>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</si>
  <si>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</si>
  <si>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</si>
  <si>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</si>
  <si>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</si>
  <si>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</si>
  <si>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</si>
  <si>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</si>
  <si>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</si>
  <si>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</si>
  <si>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</si>
  <si>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</si>
  <si>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</si>
  <si>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</si>
  <si>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</si>
  <si>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</si>
  <si>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</si>
  <si>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</si>
  <si>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</si>
  <si>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</si>
  <si>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</si>
  <si>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</si>
  <si>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</si>
  <si>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</si>
  <si>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</si>
  <si>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</si>
  <si>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</si>
  <si>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</si>
  <si>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</si>
  <si>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</si>
  <si>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</si>
  <si>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</si>
  <si>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</si>
  <si>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</si>
  <si>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</si>
  <si>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</si>
  <si>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</si>
  <si>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</si>
  <si>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</si>
  <si>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</si>
  <si>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</si>
  <si>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</si>
  <si>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</si>
  <si>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</si>
  <si>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</si>
  <si>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</si>
  <si>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</si>
  <si>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</si>
  <si>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</si>
  <si>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</si>
  <si>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</si>
  <si>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</si>
  <si>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</si>
  <si>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</si>
  <si>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</si>
  <si>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</si>
  <si>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</si>
  <si>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</si>
  <si>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</si>
  <si>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</si>
  <si>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</si>
  <si>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</si>
  <si>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</si>
  <si>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</si>
  <si>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</si>
  <si>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</si>
  <si>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</si>
  <si>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</si>
  <si>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</si>
  <si>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</si>
  <si>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</si>
  <si>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</si>
  <si>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</si>
  <si>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</si>
  <si>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</si>
  <si>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</si>
  <si>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</si>
  <si>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</si>
  <si>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</si>
  <si>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</si>
  <si>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</si>
  <si>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</si>
  <si>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</si>
  <si>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</si>
  <si>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</si>
  <si>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</si>
  <si>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</si>
  <si>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</si>
  <si>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</si>
  <si>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</si>
  <si>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</si>
  <si>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</si>
  <si>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</si>
  <si>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</si>
  <si>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</si>
  <si>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</si>
  <si>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</si>
  <si>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</si>
  <si>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</si>
  <si>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</si>
  <si>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</si>
  <si>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</si>
  <si>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</si>
  <si>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</si>
  <si>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</si>
  <si>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</si>
  <si>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</si>
  <si>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</si>
  <si>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</si>
  <si>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</si>
  <si>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</si>
  <si>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</si>
  <si>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</si>
  <si>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</si>
  <si>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</si>
  <si>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</si>
  <si>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</si>
  <si>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</si>
  <si>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</si>
  <si>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</si>
  <si>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</si>
  <si>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</si>
  <si>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</si>
  <si>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</si>
  <si>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</si>
  <si>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</si>
  <si>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</si>
  <si>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</si>
  <si>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</si>
  <si>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</si>
  <si>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</si>
  <si>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</si>
  <si>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</si>
  <si>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</si>
  <si>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</si>
  <si>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</si>
  <si>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</si>
  <si>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</si>
  <si>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</si>
  <si>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</si>
  <si>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</si>
  <si>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</si>
  <si>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</si>
  <si>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</si>
  <si>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</si>
  <si>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</si>
  <si>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</si>
  <si>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</si>
  <si>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</si>
  <si>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</si>
  <si>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</si>
  <si>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</si>
  <si>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</si>
  <si>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</si>
  <si>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</si>
  <si>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</si>
  <si>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</si>
  <si>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</si>
  <si>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</si>
  <si>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</si>
  <si>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</si>
  <si>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</si>
  <si>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</si>
  <si>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</si>
  <si>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</si>
  <si>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</si>
  <si>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</si>
  <si>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</si>
  <si>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</si>
  <si>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</si>
  <si>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</si>
  <si>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</si>
  <si>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</si>
  <si>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</si>
  <si>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</si>
  <si>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</si>
  <si>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</si>
  <si>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</si>
  <si>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</si>
  <si>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</si>
  <si>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</si>
  <si>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</si>
  <si>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</si>
  <si>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</si>
  <si>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</si>
  <si>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</si>
  <si>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</si>
  <si>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</si>
  <si>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</si>
  <si>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</si>
  <si>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</si>
  <si>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</si>
  <si>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</si>
  <si>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</si>
  <si>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</si>
  <si>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</si>
  <si>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</si>
  <si>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</si>
  <si>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</si>
  <si>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</si>
  <si>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</si>
  <si>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</si>
  <si>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</si>
  <si>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</si>
  <si>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</si>
  <si>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</si>
  <si>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</si>
  <si>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</si>
  <si>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</si>
  <si>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</si>
  <si>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</si>
  <si>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</si>
  <si>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</si>
  <si>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</si>
  <si>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</si>
  <si>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</si>
  <si>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</si>
  <si>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</si>
  <si>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</si>
  <si>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</si>
  <si>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</si>
  <si>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</si>
  <si>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</si>
  <si>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</si>
  <si>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</si>
  <si>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</si>
  <si>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</si>
  <si>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</si>
  <si>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</si>
  <si>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</si>
  <si>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</si>
  <si>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</si>
  <si>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</si>
  <si>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</si>
  <si>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</si>
  <si>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</si>
  <si>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</si>
  <si>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</si>
  <si>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</si>
  <si>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</si>
  <si>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</si>
  <si>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</si>
  <si>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</si>
  <si>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</si>
  <si>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</si>
  <si>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</si>
  <si>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</si>
  <si>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</si>
  <si>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</si>
  <si>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</si>
  <si>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</si>
  <si>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</si>
  <si>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</si>
  <si>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</si>
  <si>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</si>
  <si>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</si>
  <si>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</si>
  <si>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</si>
  <si>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</si>
  <si>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</si>
  <si>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</si>
  <si>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</si>
  <si>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</si>
  <si>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</si>
  <si>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</si>
  <si>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</si>
  <si>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</si>
  <si>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</si>
  <si>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</si>
  <si>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</si>
  <si>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</si>
  <si>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</si>
  <si>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</si>
  <si>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</si>
  <si>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</si>
  <si>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</si>
  <si>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</si>
  <si>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</si>
  <si>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</si>
  <si>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</si>
  <si>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</si>
  <si>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</si>
  <si>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</si>
  <si>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</si>
  <si>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</si>
  <si>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</si>
  <si>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</si>
  <si>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</si>
  <si>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</si>
  <si>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</si>
  <si>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</si>
  <si>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</si>
  <si>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</si>
  <si>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</si>
  <si>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</si>
  <si>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</si>
  <si>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</si>
  <si>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</si>
  <si>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</si>
  <si>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</si>
  <si>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</si>
  <si>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</si>
  <si>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</si>
  <si>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</si>
  <si>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</si>
  <si>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</si>
  <si>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</si>
  <si>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</si>
  <si>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</si>
  <si>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</si>
  <si>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</si>
  <si>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</si>
  <si>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</si>
  <si>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</si>
  <si>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</si>
  <si>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</si>
  <si>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</si>
  <si>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</si>
  <si>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</si>
  <si>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</si>
  <si>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</si>
  <si>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</si>
  <si>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</si>
  <si>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</si>
  <si>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</si>
  <si>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</si>
  <si>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</si>
  <si>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</si>
  <si>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</si>
  <si>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</si>
  <si>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</si>
  <si>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</si>
  <si>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</si>
  <si>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</si>
  <si>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</si>
  <si>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</si>
  <si>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</si>
  <si>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</si>
  <si>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</si>
  <si>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</si>
  <si>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</si>
  <si>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</si>
  <si>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</si>
  <si>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</si>
  <si>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</si>
  <si>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</si>
  <si>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</si>
  <si>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</si>
  <si>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</si>
  <si>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</si>
  <si>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</si>
  <si>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</si>
  <si>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</si>
  <si>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</si>
  <si>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</si>
  <si>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</si>
  <si>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</si>
  <si>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</si>
  <si>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</si>
  <si>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</si>
  <si>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</si>
  <si>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</si>
  <si>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</si>
  <si>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</si>
  <si>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</si>
  <si>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</si>
  <si>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</si>
  <si>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</si>
  <si>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</si>
  <si>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</si>
  <si>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</si>
  <si>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</si>
  <si>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</si>
  <si>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</si>
  <si>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</si>
  <si>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</si>
  <si>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</si>
  <si>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</si>
  <si>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</si>
  <si>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</si>
  <si>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</si>
  <si>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</si>
  <si>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</si>
  <si>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</si>
  <si>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</si>
  <si>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</si>
  <si>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</si>
  <si>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</si>
  <si>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</si>
  <si>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</si>
  <si>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</si>
  <si>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</si>
  <si>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</si>
  <si>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</si>
  <si>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</si>
  <si>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</si>
  <si>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</si>
  <si>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</si>
  <si>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</si>
  <si>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</si>
  <si>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</si>
  <si>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</si>
  <si>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</si>
  <si>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</si>
  <si>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</si>
  <si>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</si>
  <si>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</si>
  <si>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</si>
  <si>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</si>
  <si>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</si>
  <si>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</si>
  <si>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</si>
  <si>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</si>
  <si>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</si>
  <si>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</si>
  <si>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</si>
  <si>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</si>
  <si>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</si>
  <si>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</si>
  <si>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</si>
  <si>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</si>
  <si>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</si>
  <si>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</si>
  <si>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</si>
  <si>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</si>
  <si>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</si>
  <si>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</si>
  <si>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</si>
  <si>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</si>
  <si>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</si>
  <si>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</si>
  <si>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</si>
  <si>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</si>
  <si>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</si>
  <si>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</si>
  <si>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</si>
  <si>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</si>
  <si>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</si>
  <si>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</si>
  <si>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</si>
  <si>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</si>
  <si>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</si>
  <si>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</si>
  <si>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</si>
  <si>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</si>
  <si>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</si>
  <si>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</si>
  <si>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</si>
  <si>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</si>
  <si>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</si>
  <si>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</si>
  <si>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</si>
  <si>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</si>
  <si>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</si>
  <si>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</si>
  <si>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</si>
  <si>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</si>
  <si>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</si>
  <si>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</si>
  <si>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</si>
  <si>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</si>
  <si>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</si>
  <si>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</si>
  <si>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</si>
  <si>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</si>
  <si>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</si>
  <si>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</si>
  <si>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</si>
  <si>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</si>
  <si>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</si>
  <si>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</si>
  <si>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</si>
  <si>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</si>
  <si>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</si>
  <si>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</si>
  <si>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</si>
  <si>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</si>
  <si>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</si>
  <si>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</si>
  <si>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</si>
  <si>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</si>
  <si>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</si>
  <si>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</si>
  <si>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</si>
  <si>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</si>
  <si>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</si>
  <si>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</si>
  <si>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</si>
  <si>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</si>
  <si>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</si>
  <si>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</si>
  <si>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</si>
  <si>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</si>
  <si>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</si>
  <si>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</si>
  <si>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</si>
  <si>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</si>
  <si>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</si>
  <si>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</si>
  <si>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</si>
  <si>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</si>
  <si>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</si>
  <si>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</si>
  <si>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</si>
  <si>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</si>
  <si>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</si>
  <si>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</si>
  <si>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</si>
  <si>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</si>
  <si>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</si>
  <si>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</si>
  <si>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</si>
  <si>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</si>
  <si>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</si>
  <si>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</si>
  <si>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</si>
  <si>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</si>
  <si>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</si>
  <si>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</si>
  <si>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</si>
  <si>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</si>
  <si>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</si>
  <si>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</si>
  <si>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</si>
  <si>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</si>
  <si>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</si>
  <si>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</si>
  <si>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</si>
  <si>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</si>
  <si>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</si>
  <si>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</si>
  <si>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</si>
  <si>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</si>
  <si>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</si>
  <si>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</si>
  <si>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</si>
  <si>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</si>
  <si>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</si>
  <si>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</si>
  <si>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</si>
  <si>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</si>
  <si>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</si>
  <si>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</si>
  <si>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</si>
  <si>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</si>
  <si>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</si>
  <si>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</si>
  <si>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</si>
  <si>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</si>
  <si>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</si>
  <si>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</si>
  <si>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</si>
  <si>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</si>
  <si>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</si>
  <si>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</si>
  <si>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</si>
  <si>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</si>
  <si>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</si>
  <si>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</si>
  <si>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</si>
  <si>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</si>
  <si>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</si>
  <si>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</si>
  <si>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</si>
  <si>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</si>
  <si>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</si>
  <si>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</si>
  <si>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</si>
  <si>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</si>
  <si>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</si>
  <si>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</si>
  <si>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</si>
  <si>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</si>
  <si>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</si>
  <si>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</si>
  <si>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</si>
  <si>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</si>
  <si>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</si>
  <si>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</si>
  <si>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</si>
  <si>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</si>
  <si>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</si>
  <si>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</si>
  <si>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</si>
  <si>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</si>
  <si>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</si>
  <si>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</si>
  <si>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</si>
  <si>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</si>
  <si>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</si>
  <si>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</si>
  <si>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</si>
  <si>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</si>
  <si>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</si>
  <si>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</si>
  <si>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</si>
  <si>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</si>
  <si>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</si>
  <si>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</si>
  <si>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</si>
  <si>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</si>
  <si>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</si>
  <si>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</si>
  <si>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</si>
  <si>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</si>
  <si>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</si>
  <si>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</si>
  <si>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</si>
  <si>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</si>
  <si>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</si>
  <si>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</si>
  <si>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</si>
  <si>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</si>
  <si>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</si>
  <si>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</si>
  <si>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</si>
  <si>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</si>
  <si>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</si>
  <si>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</si>
  <si>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</si>
  <si>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</si>
  <si>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</si>
  <si>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</si>
  <si>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</si>
  <si>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</si>
  <si>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</si>
  <si>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</si>
  <si>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</si>
  <si>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</si>
  <si>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</si>
  <si>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</si>
  <si>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</si>
  <si>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</si>
  <si>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</si>
  <si>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</si>
  <si>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</si>
  <si>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</si>
  <si>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</si>
  <si>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</si>
  <si>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</si>
  <si>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</si>
  <si>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</si>
  <si>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</si>
  <si>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</si>
  <si>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</si>
  <si>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</si>
  <si>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</si>
  <si>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</si>
  <si>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</si>
  <si>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</si>
  <si>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</si>
  <si>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</si>
  <si>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</si>
  <si>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</si>
  <si>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</si>
  <si>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</si>
  <si>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</si>
  <si>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</si>
  <si>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</si>
  <si>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</si>
  <si>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</si>
  <si>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</si>
  <si>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</si>
  <si>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</si>
  <si>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</si>
  <si>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</si>
  <si>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</si>
  <si>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</si>
  <si>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</si>
  <si>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</si>
  <si>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</si>
  <si>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</si>
  <si>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</si>
  <si>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</si>
  <si>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</si>
  <si>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</si>
  <si>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</si>
  <si>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</si>
  <si>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</si>
  <si>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</si>
  <si>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</si>
  <si>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</si>
  <si>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</si>
  <si>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</si>
  <si>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</si>
  <si>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</si>
  <si>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</si>
  <si>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</si>
  <si>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</si>
  <si>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</si>
  <si>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</si>
  <si>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</si>
  <si>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</si>
  <si>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</si>
  <si>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</si>
  <si>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</si>
  <si>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</si>
  <si>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</si>
  <si>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</si>
  <si>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</si>
  <si>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</si>
  <si>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</si>
  <si>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</si>
  <si>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</si>
  <si>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</si>
  <si>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</si>
  <si>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</si>
  <si>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</si>
  <si>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</si>
  <si>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</si>
  <si>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</si>
  <si>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</si>
  <si>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</si>
  <si>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</si>
  <si>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</si>
  <si>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</si>
  <si>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</si>
  <si>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</si>
  <si>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</si>
  <si>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</si>
  <si>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</si>
  <si>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</si>
  <si>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</si>
  <si>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</si>
  <si>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</si>
  <si>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</si>
  <si>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</si>
  <si>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</si>
  <si>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</si>
  <si>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</si>
  <si>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</si>
  <si>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</si>
  <si>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</si>
  <si>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</si>
  <si>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</si>
  <si>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</si>
  <si>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</si>
  <si>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</si>
  <si>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</si>
  <si>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</si>
  <si>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</si>
  <si>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</si>
  <si>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</si>
  <si>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</si>
  <si>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</si>
  <si>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</si>
  <si>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</si>
  <si>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</si>
  <si>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</si>
  <si>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</si>
  <si>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</si>
  <si>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</si>
  <si>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</si>
  <si>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</si>
  <si>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</si>
  <si>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</si>
  <si>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</si>
  <si>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</si>
  <si>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</si>
  <si>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</si>
  <si>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</si>
  <si>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</si>
  <si>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</si>
  <si>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</si>
  <si>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</si>
  <si>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</si>
  <si>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</si>
  <si>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</si>
  <si>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</si>
  <si>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</si>
  <si>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</si>
  <si>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</si>
  <si>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</si>
  <si>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</si>
  <si>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</si>
  <si>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</si>
  <si>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</si>
  <si>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</si>
  <si>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</si>
  <si>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</si>
  <si>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</si>
  <si>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</si>
  <si>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</si>
  <si>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</si>
  <si>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</si>
  <si>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</si>
  <si>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</si>
  <si>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</si>
  <si>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</si>
  <si>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</si>
  <si>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</si>
  <si>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</si>
  <si>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</si>
  <si>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</si>
  <si>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</si>
  <si>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</si>
  <si>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</si>
  <si>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</si>
  <si>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</si>
  <si>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</si>
  <si>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</si>
  <si>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</si>
  <si>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</si>
  <si>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</si>
  <si>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</si>
  <si>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</si>
  <si>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</si>
  <si>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</si>
  <si>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</si>
  <si>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</si>
  <si>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</si>
  <si>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</si>
  <si>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</si>
  <si>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</si>
  <si>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</si>
  <si>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</si>
  <si>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</si>
  <si>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</si>
  <si>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</si>
  <si>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</si>
  <si>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</si>
  <si>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</si>
  <si>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</si>
  <si>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</si>
  <si>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</si>
  <si>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</si>
  <si>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</si>
  <si>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</si>
  <si>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</si>
  <si>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</si>
  <si>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</si>
  <si>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</si>
  <si>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</si>
  <si>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</si>
  <si>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</si>
  <si>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</si>
  <si>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</si>
  <si>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</si>
  <si>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</si>
  <si>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</si>
  <si>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</si>
  <si>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</si>
  <si>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</si>
  <si>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</si>
  <si>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</si>
  <si>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</si>
  <si>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</si>
  <si>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</si>
  <si>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</si>
  <si>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</si>
  <si>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</si>
  <si>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</si>
  <si>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</si>
  <si>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</si>
  <si>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</si>
  <si>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</si>
  <si>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</si>
  <si>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</si>
  <si>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</si>
  <si>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</si>
  <si>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</si>
  <si>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</si>
  <si>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</si>
  <si>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</si>
  <si>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</si>
  <si>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</si>
  <si>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</si>
  <si>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</si>
  <si>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</si>
  <si>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</si>
  <si>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</si>
  <si>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</si>
  <si>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</si>
  <si>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</si>
  <si>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</si>
  <si>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</si>
  <si>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</si>
  <si>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</si>
  <si>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</si>
  <si>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</si>
  <si>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</si>
  <si>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</si>
  <si>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</si>
  <si>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</si>
  <si>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</si>
  <si>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</si>
  <si>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</si>
  <si>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</si>
  <si>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</si>
  <si>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</si>
  <si>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</si>
  <si>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</si>
  <si>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</si>
  <si>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</si>
  <si>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</si>
  <si>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</si>
  <si>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</si>
  <si>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</si>
  <si>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</si>
  <si>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</si>
  <si>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</si>
  <si>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</si>
  <si>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</si>
  <si>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</si>
  <si>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</si>
  <si>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</si>
  <si>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</si>
  <si>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</si>
  <si>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</si>
  <si>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</si>
  <si>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</si>
  <si>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</si>
  <si>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</si>
  <si>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</si>
  <si>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</si>
  <si>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</si>
  <si>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</si>
  <si>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</si>
  <si>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</si>
  <si>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</si>
  <si>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</si>
  <si>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</si>
  <si>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</si>
  <si>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</si>
  <si>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</si>
  <si>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</si>
  <si>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</si>
  <si>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</si>
  <si>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</si>
  <si>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</si>
  <si>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</si>
  <si>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</si>
  <si>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</si>
  <si>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</si>
  <si>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</si>
  <si>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</si>
  <si>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</si>
  <si>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</si>
  <si>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</si>
  <si>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</si>
  <si>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</si>
  <si>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</si>
  <si>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</si>
  <si>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</si>
  <si>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</si>
  <si>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</si>
  <si>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</si>
  <si>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</si>
  <si>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</si>
  <si>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</si>
  <si>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</si>
  <si>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</si>
  <si>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</si>
  <si>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</si>
  <si>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</si>
  <si>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</si>
  <si>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</si>
  <si>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</si>
  <si>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</si>
  <si>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</si>
  <si>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</si>
  <si>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</si>
  <si>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</si>
  <si>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</si>
  <si>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</si>
  <si>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</si>
  <si>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</si>
  <si>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</si>
  <si>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</si>
  <si>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</si>
  <si>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</si>
  <si>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</si>
  <si>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</si>
  <si>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</si>
  <si>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</si>
  <si>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</si>
  <si>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</si>
  <si>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</si>
  <si>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</si>
  <si>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</si>
  <si>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</si>
  <si>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</si>
  <si>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</si>
  <si>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</si>
  <si>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</si>
  <si>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</si>
  <si>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</si>
  <si>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</si>
  <si>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</si>
  <si>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</si>
  <si>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</si>
  <si>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</si>
  <si>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</si>
  <si>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</si>
  <si>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</si>
  <si>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</si>
  <si>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</si>
  <si>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</si>
  <si>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</si>
  <si>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</si>
  <si>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</si>
  <si>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</si>
  <si>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</si>
  <si>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</si>
  <si>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</si>
  <si>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</si>
  <si>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</si>
  <si>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</si>
  <si>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</si>
  <si>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</si>
  <si>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</si>
  <si>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</si>
  <si>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</si>
  <si>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</si>
  <si>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</si>
  <si>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</si>
  <si>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</si>
  <si>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</si>
  <si>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</si>
  <si>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</si>
  <si>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</si>
  <si>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</si>
  <si>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</si>
  <si>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</si>
  <si>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</si>
  <si>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</si>
  <si>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</si>
  <si>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</si>
  <si>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</si>
  <si>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</si>
  <si>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</si>
  <si>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</si>
  <si>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</si>
  <si>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</si>
  <si>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</si>
  <si>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</si>
  <si>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</si>
  <si>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</si>
  <si>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</si>
  <si>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</si>
  <si>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</si>
  <si>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</si>
  <si>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</si>
  <si>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</si>
  <si>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</si>
  <si>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</si>
  <si>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</si>
  <si>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</si>
  <si>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</si>
  <si>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</si>
  <si>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</si>
  <si>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</si>
  <si>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</si>
  <si>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</si>
  <si>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</si>
  <si>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</si>
  <si>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</si>
  <si>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</si>
  <si>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</si>
  <si>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</si>
  <si>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</si>
  <si>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</si>
  <si>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</si>
  <si>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</si>
  <si>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</si>
  <si>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</si>
  <si>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</si>
  <si>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</si>
  <si>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</si>
  <si>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</si>
  <si>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</si>
  <si>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</si>
  <si>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</si>
  <si>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</si>
  <si>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</si>
  <si>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</si>
  <si>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</si>
  <si>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</si>
  <si>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</si>
  <si>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</si>
  <si>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</si>
  <si>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</si>
  <si>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</si>
  <si>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</si>
  <si>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</si>
  <si>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</si>
  <si>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</si>
  <si>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</si>
  <si>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</si>
  <si>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</si>
  <si>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</si>
  <si>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</si>
  <si>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</si>
  <si>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</si>
  <si>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</si>
  <si>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</si>
  <si>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</si>
  <si>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</si>
  <si>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</si>
  <si>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</si>
  <si>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</si>
  <si>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</si>
  <si>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</si>
  <si>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</si>
  <si>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</si>
  <si>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</si>
  <si>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</si>
  <si>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</si>
  <si>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</si>
  <si>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</si>
  <si>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</si>
  <si>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</si>
  <si>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</si>
  <si>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</si>
  <si>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</si>
  <si>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</si>
  <si>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</si>
  <si>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</si>
  <si>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</si>
  <si>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</si>
  <si>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</si>
  <si>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</si>
  <si>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</si>
  <si>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</si>
  <si>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</si>
  <si>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</si>
  <si>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</si>
  <si>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</si>
  <si>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</si>
  <si>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</si>
  <si>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</si>
  <si>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</si>
  <si>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</si>
  <si>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</si>
  <si>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</si>
  <si>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</si>
  <si>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</si>
  <si>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</si>
  <si>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</si>
  <si>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</si>
  <si>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</si>
  <si>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</si>
  <si>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</si>
  <si>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</si>
  <si>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</si>
  <si>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</si>
  <si>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</si>
  <si>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</si>
  <si>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</si>
  <si>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</si>
  <si>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</si>
  <si>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</si>
  <si>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</si>
  <si>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</si>
  <si>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</si>
  <si>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</si>
  <si>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</si>
  <si>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</si>
  <si>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</si>
  <si>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</si>
  <si>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</si>
  <si>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</si>
  <si>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</si>
  <si>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</si>
  <si>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</si>
  <si>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</si>
  <si>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</si>
  <si>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</si>
  <si>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</si>
  <si>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</si>
  <si>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</si>
  <si>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</si>
  <si>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</si>
  <si>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</si>
  <si>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</si>
  <si>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</si>
  <si>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</si>
  <si>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</si>
  <si>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</si>
  <si>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</si>
  <si>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</si>
  <si>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</si>
  <si>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</si>
  <si>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</si>
  <si>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</si>
  <si>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</si>
  <si>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</si>
  <si>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</si>
  <si>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</si>
  <si>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</si>
  <si>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</si>
  <si>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</si>
  <si>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</si>
  <si>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</si>
  <si>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</si>
  <si>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</si>
  <si>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</si>
  <si>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</si>
  <si>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</si>
  <si>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</si>
  <si>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</si>
  <si>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</si>
  <si>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</si>
  <si>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</si>
  <si>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</si>
  <si>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</si>
  <si>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</si>
  <si>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</si>
  <si>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</si>
  <si>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</si>
  <si>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</si>
  <si>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</si>
  <si>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</si>
  <si>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</si>
  <si>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</si>
  <si>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</si>
  <si>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</si>
  <si>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</si>
  <si>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</si>
  <si>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</si>
  <si>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</si>
  <si>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</si>
  <si>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</si>
  <si>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</si>
  <si>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</si>
  <si>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</si>
  <si>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</si>
  <si>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</si>
  <si>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</si>
  <si>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</si>
  <si>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</si>
  <si>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</si>
  <si>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</si>
  <si>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</si>
  <si>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</si>
  <si>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</si>
  <si>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</si>
  <si>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</si>
  <si>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</si>
  <si>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</si>
  <si>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</si>
  <si>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</si>
  <si>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</si>
  <si>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</si>
  <si>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</si>
  <si>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</si>
  <si>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</si>
  <si>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</si>
  <si>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</si>
  <si>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</si>
  <si>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</si>
  <si>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</si>
  <si>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</si>
  <si>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</si>
  <si>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</si>
  <si>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</si>
  <si>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</si>
  <si>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</si>
  <si>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</si>
  <si>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</si>
  <si>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</si>
  <si>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</si>
  <si>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</si>
  <si>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</si>
  <si>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</si>
  <si>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</si>
  <si>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</si>
  <si>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</si>
  <si>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</si>
  <si>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</si>
  <si>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</si>
  <si>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</si>
  <si>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</si>
  <si>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</si>
  <si>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</si>
  <si>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</si>
  <si>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</si>
  <si>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</si>
  <si>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</si>
  <si>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</si>
  <si>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</si>
  <si>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</si>
  <si>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</si>
  <si>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</si>
  <si>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</si>
  <si>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</si>
  <si>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</si>
  <si>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</si>
  <si>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</si>
  <si>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</si>
  <si>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</si>
  <si>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</si>
  <si>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</si>
  <si>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</si>
  <si>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</si>
  <si>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</si>
  <si>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</si>
  <si>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</si>
  <si>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</si>
  <si>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</si>
  <si>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</si>
  <si>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</si>
  <si>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</si>
  <si>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</si>
  <si>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</si>
  <si>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</si>
  <si>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</si>
  <si>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</si>
  <si>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</si>
  <si>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</si>
  <si>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</si>
  <si>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</si>
  <si>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</si>
  <si>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</si>
  <si>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</si>
  <si>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</si>
  <si>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</si>
  <si>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</si>
  <si>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</si>
  <si>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</si>
  <si>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</si>
  <si>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</si>
  <si>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</si>
  <si>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</si>
  <si>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</si>
  <si>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</si>
  <si>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</si>
  <si>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</si>
  <si>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</si>
  <si>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</si>
  <si>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</si>
  <si>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</si>
  <si>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</si>
  <si>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</si>
  <si>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</si>
  <si>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</si>
  <si>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</si>
  <si>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</si>
  <si>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</si>
  <si>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</si>
  <si>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</si>
  <si>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</si>
  <si>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</si>
  <si>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</si>
  <si>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</si>
  <si>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</si>
  <si>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</si>
  <si>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</si>
  <si>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</si>
  <si>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</si>
  <si>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</si>
  <si>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</si>
  <si>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</si>
  <si>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</si>
  <si>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</si>
  <si>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</si>
  <si>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</si>
  <si>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</si>
  <si>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</si>
  <si>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</si>
  <si>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</si>
  <si>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</si>
  <si>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</si>
  <si>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</si>
  <si>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</si>
  <si>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</si>
  <si>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</si>
  <si>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</si>
  <si>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</si>
  <si>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</si>
  <si>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</si>
  <si>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</si>
  <si>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</si>
  <si>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</si>
  <si>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</si>
  <si>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</si>
  <si>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</si>
  <si>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</si>
  <si>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</si>
  <si>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</si>
  <si>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</si>
  <si>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</si>
  <si>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</si>
  <si>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</si>
  <si>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</si>
  <si>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</si>
  <si>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</si>
  <si>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</si>
  <si>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</si>
  <si>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</si>
  <si>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</si>
  <si>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</si>
  <si>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</si>
  <si>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</si>
  <si>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</si>
  <si>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</si>
  <si>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</si>
  <si>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</si>
  <si>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</si>
  <si>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</si>
  <si>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</si>
  <si>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</si>
  <si>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</si>
  <si>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</si>
  <si>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</si>
  <si>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</si>
  <si>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</si>
  <si>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</si>
  <si>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</si>
  <si>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</si>
  <si>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</si>
  <si>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</si>
  <si>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</si>
  <si>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</si>
  <si>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</si>
  <si>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</si>
  <si>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</si>
  <si>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</si>
  <si>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</si>
  <si>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</si>
  <si>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</si>
  <si>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</si>
  <si>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</si>
  <si>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</si>
  <si>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</si>
  <si>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</si>
  <si>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</si>
  <si>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</si>
  <si>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</si>
  <si>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</si>
  <si>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</si>
  <si>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</si>
  <si>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</si>
  <si>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</si>
  <si>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</si>
  <si>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</si>
  <si>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</si>
  <si>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</si>
  <si>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</si>
  <si>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</si>
  <si>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</si>
  <si>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</si>
  <si>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</si>
  <si>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</si>
  <si>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</si>
  <si>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</si>
  <si>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</si>
  <si>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</si>
  <si>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</si>
  <si>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</si>
  <si>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</si>
  <si>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</si>
  <si>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</si>
  <si>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</si>
  <si>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</si>
  <si>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</si>
  <si>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</si>
  <si>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</si>
  <si>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</si>
  <si>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</si>
  <si>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</si>
  <si>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</si>
  <si>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</si>
  <si>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</si>
  <si>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</si>
  <si>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</si>
  <si>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</si>
  <si>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</si>
  <si>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</si>
  <si>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</si>
  <si>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</si>
  <si>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</si>
  <si>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</si>
  <si>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</si>
  <si>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</si>
  <si>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</si>
  <si>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</si>
  <si>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</si>
  <si>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</si>
  <si>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</si>
  <si>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</si>
  <si>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</si>
  <si>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</si>
  <si>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</si>
  <si>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</si>
  <si>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</si>
  <si>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</si>
  <si>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</si>
  <si>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</si>
  <si>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</si>
  <si>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</si>
  <si>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</si>
  <si>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</si>
  <si>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</si>
  <si>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</si>
  <si>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</si>
  <si>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</si>
  <si>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</si>
  <si>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</si>
  <si>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</si>
  <si>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</si>
  <si>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</si>
  <si>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</si>
  <si>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</si>
  <si>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</si>
  <si>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</si>
  <si>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</si>
  <si>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</si>
  <si>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</si>
  <si>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</si>
  <si>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</si>
  <si>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</si>
  <si>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</si>
  <si>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</si>
  <si>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</si>
  <si>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</si>
  <si>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</si>
  <si>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</si>
  <si>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</si>
  <si>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</si>
  <si>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</si>
  <si>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</si>
  <si>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</si>
  <si>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</si>
  <si>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</si>
  <si>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</si>
  <si>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</si>
  <si>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</si>
  <si>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</si>
  <si>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</si>
  <si>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</si>
  <si>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</si>
  <si>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</si>
  <si>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</si>
  <si>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</si>
  <si>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</si>
  <si>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</si>
  <si>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</si>
  <si>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</si>
  <si>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</si>
  <si>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</si>
  <si>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</si>
  <si>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</si>
  <si>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</si>
  <si>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</si>
  <si>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</si>
  <si>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</si>
  <si>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</si>
  <si>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</si>
  <si>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</si>
  <si>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</si>
  <si>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</si>
  <si>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</si>
  <si>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</si>
  <si>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</si>
  <si>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</si>
  <si>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</si>
  <si>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</si>
  <si>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</si>
  <si>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</si>
  <si>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</si>
  <si>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</si>
  <si>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</si>
  <si>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</si>
  <si>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</si>
  <si>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</si>
  <si>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</si>
  <si>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</si>
  <si>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</si>
  <si>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</si>
  <si>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</si>
  <si>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</si>
  <si>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</si>
  <si>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</si>
  <si>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</si>
  <si>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</si>
  <si>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</si>
  <si>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</si>
  <si>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</si>
  <si>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</si>
  <si>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</si>
  <si>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</si>
  <si>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</si>
  <si>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</si>
  <si>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</si>
  <si>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</si>
  <si>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</si>
  <si>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</si>
  <si>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</si>
  <si>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</si>
  <si>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</si>
  <si>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</si>
  <si>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</si>
  <si>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</si>
  <si>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</si>
  <si>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</si>
  <si>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</si>
  <si>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</si>
  <si>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</si>
  <si>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</si>
  <si>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</si>
  <si>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</si>
  <si>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</si>
  <si>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</si>
  <si>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</si>
  <si>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</si>
  <si>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</si>
  <si>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</si>
  <si>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</si>
  <si>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</si>
  <si>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</si>
  <si>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</si>
  <si>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</si>
  <si>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</si>
  <si>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</si>
  <si>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</si>
  <si>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</si>
  <si>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</si>
  <si>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</si>
  <si>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</si>
  <si>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</si>
  <si>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</si>
  <si>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</si>
  <si>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</si>
  <si>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</si>
  <si>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</si>
  <si>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</si>
  <si>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</si>
  <si>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</si>
  <si>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</si>
  <si>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</si>
  <si>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</si>
  <si>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</si>
  <si>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</si>
  <si>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</si>
  <si>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</si>
  <si>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</si>
  <si>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</si>
  <si>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</si>
  <si>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</si>
  <si>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</si>
  <si>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</si>
  <si>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</si>
  <si>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</si>
  <si>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</si>
  <si>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</si>
  <si>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</si>
  <si>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</si>
  <si>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</si>
  <si>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</si>
  <si>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</si>
  <si>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</si>
  <si>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</si>
  <si>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</si>
  <si>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</si>
  <si>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</si>
  <si>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</si>
  <si>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</si>
  <si>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</si>
  <si>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</si>
  <si>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</si>
  <si>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</si>
  <si>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</si>
  <si>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</si>
  <si>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</si>
  <si>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</si>
  <si>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</si>
  <si>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</si>
  <si>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</si>
  <si>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</si>
  <si>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</si>
  <si>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</si>
  <si>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</si>
  <si>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</si>
  <si>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</si>
  <si>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</si>
  <si>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</si>
  <si>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</si>
  <si>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</si>
  <si>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</si>
  <si>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</si>
  <si>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</si>
  <si>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</si>
  <si>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</si>
  <si>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</si>
  <si>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</si>
  <si>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</si>
  <si>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</si>
  <si>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</si>
  <si>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</si>
  <si>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</si>
  <si>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</si>
  <si>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</si>
  <si>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</si>
  <si>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</si>
  <si>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</si>
  <si>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</si>
  <si>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</si>
  <si>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</si>
  <si>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</si>
  <si>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</si>
  <si>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</si>
  <si>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</si>
  <si>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</si>
  <si>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</si>
  <si>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</si>
  <si>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</si>
  <si>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</si>
  <si>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</si>
  <si>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</si>
  <si>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</si>
  <si>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</si>
  <si>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</si>
  <si>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</si>
  <si>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</si>
  <si>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</si>
  <si>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</si>
  <si>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</si>
  <si>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</si>
  <si>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</si>
  <si>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</si>
  <si>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</si>
  <si>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</si>
  <si>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</si>
  <si>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</si>
  <si>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</si>
  <si>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</si>
  <si>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</si>
  <si>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</si>
  <si>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</si>
  <si>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</si>
  <si>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</si>
  <si>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</si>
  <si>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</si>
  <si>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</si>
  <si>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</si>
  <si>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</si>
  <si>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</si>
  <si>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</si>
  <si>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</si>
  <si>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</si>
  <si>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</si>
  <si>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</si>
  <si>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</si>
  <si>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</si>
  <si>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</si>
  <si>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</si>
  <si>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</si>
  <si>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</si>
  <si>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</si>
  <si>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</si>
  <si>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</si>
  <si>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</si>
  <si>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</si>
  <si>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</si>
  <si>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</si>
  <si>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</si>
  <si>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</si>
  <si>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</si>
  <si>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</si>
  <si>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</si>
  <si>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</si>
  <si>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</si>
  <si>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</si>
  <si>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</si>
  <si>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</si>
  <si>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</si>
  <si>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</si>
  <si>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</si>
  <si>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</si>
  <si>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</si>
  <si>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</si>
  <si>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</si>
  <si>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</si>
  <si>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</si>
  <si>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</si>
  <si>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</si>
  <si>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</si>
  <si>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</si>
  <si>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</si>
  <si>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</si>
  <si>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</si>
  <si>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</si>
  <si>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</si>
  <si>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</si>
  <si>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</si>
  <si>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</si>
  <si>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</si>
  <si>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</si>
  <si>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</si>
  <si>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</si>
  <si>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</si>
  <si>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</si>
  <si>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</si>
  <si>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</si>
  <si>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</si>
  <si>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</si>
  <si>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</si>
  <si>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</si>
  <si>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</si>
  <si>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</si>
  <si>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</si>
  <si>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</si>
  <si>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</si>
  <si>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</si>
  <si>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</si>
  <si>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</si>
  <si>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</si>
  <si>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</si>
  <si>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</si>
  <si>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</si>
  <si>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</si>
  <si>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</si>
  <si>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</si>
  <si>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</si>
  <si>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</si>
  <si>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</si>
  <si>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</si>
  <si>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</si>
  <si>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</si>
  <si>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</si>
  <si>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</si>
  <si>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</si>
  <si>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</si>
  <si>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</si>
  <si>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</si>
  <si>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</si>
  <si>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</si>
  <si>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</si>
  <si>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</si>
  <si>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</si>
  <si>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</si>
  <si>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</si>
  <si>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</si>
  <si>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</si>
  <si>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</si>
  <si>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</si>
  <si>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</si>
  <si>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</si>
  <si>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</si>
  <si>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</si>
  <si>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</si>
  <si>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</si>
  <si>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</si>
  <si>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</si>
  <si>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</si>
  <si>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</si>
  <si>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</si>
  <si>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</si>
  <si>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</si>
  <si>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</si>
  <si>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</si>
  <si>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</si>
  <si>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</si>
  <si>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</si>
  <si>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</si>
  <si>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</si>
  <si>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</si>
  <si>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</si>
  <si>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</si>
  <si>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</si>
  <si>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</si>
  <si>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</si>
  <si>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</si>
  <si>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</si>
  <si>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</si>
  <si>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</si>
  <si>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</si>
  <si>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</si>
  <si>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</si>
  <si>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</si>
  <si>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</si>
  <si>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</si>
  <si>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</si>
  <si>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</si>
  <si>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</si>
  <si>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</si>
  <si>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</si>
  <si>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</si>
  <si>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</si>
  <si>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</si>
  <si>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</si>
  <si>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</si>
  <si>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</si>
  <si>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</si>
  <si>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</si>
  <si>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</si>
  <si>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</si>
  <si>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</si>
  <si>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</si>
  <si>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</si>
  <si>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</si>
  <si>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</si>
  <si>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</si>
  <si>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</si>
  <si>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</si>
  <si>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</si>
  <si>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</si>
  <si>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</si>
  <si>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</si>
  <si>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</si>
  <si>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</si>
  <si>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</si>
  <si>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</si>
  <si>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</si>
  <si>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</si>
  <si>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</si>
  <si>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</si>
  <si>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</si>
  <si>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</si>
  <si>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</si>
  <si>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</si>
  <si>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</si>
  <si>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</si>
  <si>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</si>
  <si>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</si>
  <si>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</si>
  <si>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</si>
  <si>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</si>
  <si>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</si>
  <si>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</si>
  <si>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</si>
  <si>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</si>
  <si>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</si>
  <si>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</si>
  <si>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</si>
  <si>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</si>
  <si>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</si>
  <si>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</si>
  <si>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</si>
  <si>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</si>
  <si>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</si>
  <si>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</si>
  <si>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</si>
  <si>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</si>
  <si>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</si>
  <si>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</si>
  <si>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</si>
  <si>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</si>
  <si>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</si>
  <si>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</si>
  <si>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</si>
  <si>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</si>
  <si>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</si>
  <si>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</si>
  <si>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</si>
  <si>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</si>
  <si>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</si>
  <si>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</si>
  <si>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</si>
  <si>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</si>
  <si>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</si>
  <si>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</si>
  <si>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</si>
  <si>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</si>
  <si>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</si>
  <si>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</si>
  <si>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</si>
  <si>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</si>
  <si>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</si>
  <si>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</si>
  <si>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</si>
  <si>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</si>
  <si>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</si>
  <si>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</si>
  <si>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</si>
  <si>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</si>
  <si>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</si>
  <si>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</si>
  <si>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</si>
  <si>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</si>
  <si>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</si>
  <si>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</si>
  <si>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</si>
  <si>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</si>
  <si>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</si>
  <si>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</si>
  <si>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</si>
  <si>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</si>
  <si>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</si>
  <si>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</si>
  <si>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</si>
  <si>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</si>
  <si>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</si>
  <si>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</si>
  <si>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</si>
  <si>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</si>
  <si>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</si>
  <si>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</si>
  <si>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</si>
  <si>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</si>
  <si>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</si>
  <si>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</si>
  <si>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</si>
  <si>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</si>
  <si>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</si>
  <si>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</si>
  <si>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</si>
  <si>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</si>
  <si>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</si>
  <si>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</si>
  <si>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</si>
  <si>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</si>
  <si>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</si>
  <si>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</si>
  <si>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</si>
  <si>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</si>
  <si>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</si>
  <si>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</si>
  <si>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</si>
  <si>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</si>
  <si>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</si>
  <si>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</si>
  <si>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</si>
  <si>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</si>
  <si>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</si>
  <si>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</si>
  <si>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</si>
  <si>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</si>
  <si>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</si>
  <si>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</si>
  <si>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</si>
  <si>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</si>
  <si>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</si>
  <si>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</si>
  <si>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</si>
  <si>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</si>
  <si>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</si>
  <si>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</si>
  <si>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</si>
  <si>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</si>
  <si>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</si>
  <si>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</si>
  <si>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</si>
  <si>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</si>
  <si>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</si>
  <si>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</si>
  <si>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</si>
  <si>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</si>
  <si>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</si>
  <si>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</si>
  <si>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</si>
  <si>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</si>
  <si>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</si>
  <si>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</si>
  <si>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</si>
  <si>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</si>
  <si>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</si>
  <si>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</si>
  <si>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</si>
  <si>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</si>
  <si>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</si>
  <si>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</si>
  <si>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</si>
  <si>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</si>
  <si>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</si>
  <si>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</si>
  <si>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</si>
  <si>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</si>
  <si>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</si>
  <si>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</si>
  <si>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</si>
  <si>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</si>
  <si>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</si>
  <si>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</si>
  <si>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</si>
  <si>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</si>
  <si>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</si>
  <si>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</si>
  <si>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</si>
  <si>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</si>
  <si>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</si>
  <si>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</si>
  <si>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</si>
  <si>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</si>
  <si>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</si>
  <si>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</si>
  <si>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</si>
  <si>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</si>
  <si>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</si>
  <si>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</si>
  <si>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</si>
  <si>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</si>
  <si>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</si>
  <si>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</si>
  <si>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</si>
  <si>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</si>
  <si>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</si>
  <si>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</si>
  <si>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</si>
  <si>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</si>
  <si>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</si>
  <si>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</si>
  <si>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</si>
  <si>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</si>
  <si>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</si>
  <si>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</si>
  <si>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</si>
  <si>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</si>
  <si>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</si>
  <si>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</si>
  <si>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</si>
  <si>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</si>
  <si>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</si>
  <si>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</si>
  <si>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</si>
  <si>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</si>
  <si>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</si>
  <si>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</si>
  <si>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</si>
  <si>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</si>
  <si>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</si>
  <si>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</si>
  <si>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</si>
  <si>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</si>
  <si>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</si>
  <si>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</si>
  <si>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</si>
  <si>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</si>
  <si>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</si>
  <si>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</si>
  <si>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</si>
  <si>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</si>
  <si>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</si>
  <si>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</si>
  <si>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</si>
  <si>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</si>
  <si>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</si>
  <si>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</si>
  <si>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</si>
  <si>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</si>
  <si>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</si>
  <si>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</si>
  <si>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</si>
  <si>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</si>
  <si>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</si>
  <si>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</si>
  <si>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</si>
  <si>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</si>
  <si>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</si>
  <si>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</si>
  <si>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</si>
  <si>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</si>
  <si>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</si>
  <si>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</si>
  <si>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</si>
  <si>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</si>
  <si>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</si>
  <si>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</si>
  <si>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</si>
  <si>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</si>
  <si>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</si>
  <si>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</si>
  <si>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</si>
  <si>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</si>
  <si>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</si>
  <si>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</si>
  <si>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</si>
  <si>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</si>
  <si>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</si>
  <si>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</si>
  <si>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</si>
  <si>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</si>
  <si>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</si>
  <si>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</si>
  <si>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</si>
  <si>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</si>
  <si>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</si>
  <si>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</si>
  <si>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</si>
  <si>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</si>
  <si>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</si>
  <si>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</si>
  <si>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</si>
  <si>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</si>
  <si>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</si>
  <si>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</si>
  <si>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</si>
  <si>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</si>
  <si>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</si>
  <si>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</si>
  <si>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</si>
  <si>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</si>
  <si>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</si>
  <si>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</si>
  <si>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</si>
  <si>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</si>
  <si>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</si>
  <si>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</si>
  <si>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</si>
  <si>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</si>
  <si>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</si>
  <si>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</si>
  <si>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</si>
  <si>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</si>
  <si>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</si>
  <si>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</si>
  <si>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</si>
  <si>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</si>
  <si>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</si>
  <si>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</si>
  <si>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</si>
  <si>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</si>
  <si>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</si>
  <si>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</si>
  <si>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</si>
  <si>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</si>
  <si>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</si>
  <si>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</si>
  <si>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</si>
  <si>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</si>
  <si>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</si>
  <si>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</si>
  <si>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</si>
  <si>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</si>
  <si>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</si>
  <si>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</si>
  <si>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</si>
  <si>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</si>
  <si>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</si>
  <si>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</si>
  <si>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</si>
  <si>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</si>
  <si>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</si>
  <si>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</si>
  <si>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</si>
  <si>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</si>
  <si>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</si>
  <si>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</si>
  <si>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</si>
  <si>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</si>
  <si>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</si>
  <si>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</si>
  <si>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</si>
  <si>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</si>
  <si>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</si>
  <si>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</si>
  <si>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</si>
  <si>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</si>
  <si>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</si>
  <si>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</si>
  <si>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</si>
  <si>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</si>
  <si>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</si>
  <si>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</si>
  <si>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</si>
  <si>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</si>
  <si>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</si>
  <si>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</si>
  <si>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</si>
  <si>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</si>
  <si>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</si>
  <si>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</si>
  <si>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</si>
  <si>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</si>
  <si>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</si>
  <si>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</si>
  <si>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</si>
  <si>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</si>
  <si>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</si>
  <si>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</si>
  <si>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</si>
  <si>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</si>
  <si>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</si>
  <si>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</si>
  <si>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</si>
  <si>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</si>
  <si>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</si>
  <si>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</si>
  <si>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</si>
  <si>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</si>
  <si>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</si>
  <si>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</si>
  <si>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</si>
  <si>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</si>
  <si>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</si>
  <si>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</si>
  <si>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</si>
  <si>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</si>
  <si>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</si>
  <si>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</si>
  <si>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</si>
  <si>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</si>
  <si>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</si>
  <si>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</si>
  <si>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</si>
  <si>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</si>
  <si>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</si>
  <si>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</si>
  <si>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</si>
  <si>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</si>
  <si>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</si>
  <si>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</si>
  <si>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</si>
  <si>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</si>
  <si>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</si>
  <si>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</si>
  <si>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</si>
  <si>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</si>
  <si>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</si>
  <si>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</si>
  <si>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</si>
  <si>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</si>
  <si>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</si>
  <si>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</si>
  <si>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</si>
  <si>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</si>
  <si>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</si>
  <si>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</si>
  <si>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</si>
  <si>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</si>
  <si>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</si>
  <si>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</si>
  <si>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</si>
  <si>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</si>
  <si>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</si>
  <si>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</si>
  <si>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</si>
  <si>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</si>
  <si>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</si>
  <si>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</si>
  <si>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</si>
  <si>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</si>
  <si>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</si>
  <si>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</si>
  <si>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</si>
  <si>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</si>
  <si>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</si>
  <si>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</si>
  <si>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</si>
  <si>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</si>
  <si>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</si>
  <si>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</si>
  <si>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</si>
  <si>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</si>
  <si>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</si>
  <si>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</si>
  <si>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</si>
  <si>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</si>
  <si>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</si>
  <si>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</si>
  <si>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</si>
  <si>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</si>
  <si>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</si>
  <si>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</si>
  <si>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</si>
  <si>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</si>
  <si>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</si>
  <si>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</si>
  <si>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</si>
  <si>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</si>
  <si>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</si>
  <si>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</si>
  <si>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</si>
  <si>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</si>
  <si>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</si>
  <si>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</si>
  <si>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</si>
  <si>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</si>
  <si>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</si>
  <si>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</si>
  <si>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</si>
  <si>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</si>
  <si>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</si>
  <si>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</si>
  <si>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</si>
  <si>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</si>
  <si>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</si>
  <si>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</si>
  <si>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</si>
  <si>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</si>
  <si>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</si>
  <si>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</si>
  <si>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</si>
  <si>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</si>
  <si>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</si>
  <si>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</si>
  <si>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</si>
  <si>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</si>
  <si>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</si>
  <si>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</si>
  <si>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</si>
  <si>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</si>
  <si>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</si>
  <si>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</si>
  <si>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</si>
  <si>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</si>
  <si>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</si>
  <si>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</si>
  <si>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</si>
  <si>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</si>
  <si>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</si>
  <si>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</si>
  <si>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</si>
  <si>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</si>
  <si>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</si>
  <si>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</si>
  <si>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</si>
  <si>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</si>
  <si>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</si>
  <si>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</si>
  <si>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</si>
  <si>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</si>
  <si>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</si>
  <si>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</si>
  <si>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</si>
  <si>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</si>
  <si>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</si>
  <si>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</si>
  <si>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</si>
  <si>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</si>
  <si>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</si>
  <si>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</si>
  <si>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</si>
  <si>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</si>
  <si>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</si>
  <si>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</si>
  <si>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</si>
  <si>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</si>
  <si>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</si>
  <si>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</si>
  <si>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</si>
  <si>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</si>
  <si>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</si>
  <si>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</si>
  <si>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</si>
  <si>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</si>
  <si>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</si>
  <si>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</si>
  <si>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</si>
  <si>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</si>
  <si>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</si>
  <si>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</si>
  <si>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</si>
  <si>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</si>
  <si>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</si>
  <si>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</si>
  <si>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</si>
  <si>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</si>
  <si>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</si>
  <si>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</si>
  <si>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</si>
  <si>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</si>
  <si>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</si>
  <si>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</si>
  <si>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</si>
  <si>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</si>
  <si>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</si>
  <si>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</si>
  <si>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</si>
  <si>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</si>
  <si>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</si>
  <si>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</si>
  <si>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</si>
  <si>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</si>
  <si>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</si>
  <si>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</si>
  <si>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</si>
  <si>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</si>
  <si>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</si>
  <si>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</si>
  <si>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</si>
  <si>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</si>
  <si>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</si>
  <si>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</si>
  <si>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</si>
  <si>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</si>
  <si>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</si>
  <si>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</si>
  <si>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</si>
  <si>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</si>
  <si>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</si>
  <si>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</si>
  <si>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</si>
  <si>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</si>
  <si>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</si>
  <si>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</si>
  <si>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</si>
  <si>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</si>
  <si>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</si>
  <si>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</si>
  <si>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</si>
  <si>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</si>
  <si>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</si>
  <si>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</si>
  <si>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</si>
  <si>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</si>
  <si>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</si>
  <si>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</si>
  <si>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</si>
  <si>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</si>
  <si>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</si>
  <si>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</si>
  <si>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</si>
  <si>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</si>
  <si>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</si>
  <si>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</si>
  <si>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</si>
  <si>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</si>
  <si>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</si>
  <si>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</si>
  <si>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</si>
  <si>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</si>
  <si>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</si>
  <si>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</si>
  <si>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</si>
  <si>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</si>
  <si>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</si>
  <si>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</si>
  <si>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</si>
  <si>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</si>
  <si>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</si>
  <si>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</si>
  <si>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</si>
  <si>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</si>
  <si>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</si>
  <si>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</si>
  <si>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</si>
  <si>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</si>
  <si>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</si>
  <si>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</si>
  <si>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</si>
  <si>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</si>
  <si>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</si>
  <si>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</si>
  <si>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</si>
  <si>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</si>
  <si>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</si>
  <si>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</si>
  <si>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</si>
  <si>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</si>
  <si>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</si>
  <si>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</si>
  <si>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</si>
  <si>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</si>
  <si>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</si>
  <si>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</si>
  <si>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</si>
  <si>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</si>
  <si>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</si>
  <si>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</si>
  <si>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</si>
  <si>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</si>
  <si>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</si>
  <si>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</si>
  <si>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</si>
  <si>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</si>
  <si>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</si>
  <si>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</si>
  <si>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</si>
  <si>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</si>
  <si>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</si>
  <si>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</si>
  <si>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</si>
  <si>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</si>
  <si>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</si>
  <si>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</si>
  <si>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</si>
  <si>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</si>
  <si>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</si>
  <si>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</si>
  <si>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</si>
  <si>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</si>
  <si>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</si>
  <si>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</si>
  <si>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</si>
  <si>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</si>
  <si>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</si>
  <si>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</si>
  <si>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</si>
  <si>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</si>
  <si>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</si>
  <si>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</si>
  <si>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</si>
  <si>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</si>
  <si>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</si>
  <si>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</si>
  <si>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</si>
  <si>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</si>
  <si>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</si>
  <si>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</si>
  <si>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</si>
  <si>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</si>
  <si>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</si>
  <si>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</si>
  <si>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</si>
  <si>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</si>
  <si>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</si>
  <si>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</si>
  <si>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</si>
  <si>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</si>
  <si>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</si>
  <si>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</si>
  <si>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</si>
  <si>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</si>
  <si>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</si>
  <si>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</si>
  <si>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</si>
  <si>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</si>
  <si>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</si>
  <si>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</si>
  <si>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</si>
  <si>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</si>
  <si>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</si>
  <si>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</si>
  <si>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</si>
  <si>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</si>
  <si>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</si>
  <si>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</si>
  <si>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</si>
  <si>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</si>
  <si>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</si>
  <si>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</si>
  <si>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</si>
  <si>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</si>
  <si>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</si>
  <si>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</si>
  <si>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</si>
  <si>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</si>
  <si>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</si>
  <si>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</si>
  <si>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</si>
  <si>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</si>
  <si>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</si>
  <si>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</si>
  <si>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</si>
  <si>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</si>
  <si>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</si>
  <si>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</si>
  <si>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</si>
  <si>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</si>
  <si>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</si>
  <si>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</si>
  <si>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</si>
  <si>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</si>
  <si>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</si>
  <si>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</si>
  <si>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</si>
  <si>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</si>
  <si>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</si>
  <si>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</si>
  <si>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</si>
  <si>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</si>
  <si>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</si>
  <si>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</si>
  <si>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</si>
  <si>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</si>
  <si>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</si>
  <si>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</si>
  <si>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</si>
  <si>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</si>
  <si>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</si>
  <si>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</si>
  <si>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</si>
  <si>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</si>
  <si>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</si>
  <si>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</si>
  <si>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</si>
  <si>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</si>
  <si>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</si>
  <si>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</si>
  <si>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</si>
  <si>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</si>
  <si>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</si>
  <si>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</si>
  <si>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</si>
  <si>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</si>
  <si>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</si>
  <si>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</si>
  <si>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</si>
  <si>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</si>
  <si>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</si>
  <si>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</si>
  <si>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</si>
  <si>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</si>
  <si>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</si>
  <si>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</si>
  <si>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</si>
  <si>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</si>
  <si>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</si>
  <si>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</si>
  <si>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</si>
  <si>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</si>
  <si>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</si>
  <si>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</si>
  <si>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</si>
  <si>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</si>
  <si>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</si>
  <si>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</si>
  <si>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</si>
  <si>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</si>
  <si>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</si>
  <si>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</si>
  <si>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</si>
  <si>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</si>
  <si>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</si>
  <si>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</si>
  <si>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</si>
  <si>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</si>
  <si>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</si>
  <si>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</si>
  <si>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</si>
  <si>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</si>
  <si>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</si>
  <si>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</si>
  <si>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</si>
  <si>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</si>
  <si>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</si>
  <si>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</si>
  <si>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</si>
  <si>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</si>
  <si>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</si>
  <si>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</si>
  <si>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</si>
  <si>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</si>
  <si>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</si>
  <si>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</si>
  <si>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</si>
  <si>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</si>
  <si>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</si>
  <si>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</si>
  <si>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</si>
  <si>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</si>
  <si>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</si>
  <si>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</si>
  <si>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</si>
  <si>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</si>
  <si>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</si>
  <si>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</si>
  <si>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</si>
  <si>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</si>
  <si>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</si>
  <si>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</si>
  <si>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</si>
  <si>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</si>
  <si>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</si>
  <si>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</si>
  <si>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</si>
  <si>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</si>
  <si>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</si>
  <si>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</si>
  <si>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</si>
  <si>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</si>
  <si>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</si>
  <si>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</si>
  <si>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</si>
  <si>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</si>
  <si>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</si>
  <si>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</si>
  <si>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</si>
  <si>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</si>
  <si>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</si>
  <si>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</si>
  <si>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</si>
  <si>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</si>
  <si>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</si>
  <si>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</si>
  <si>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</si>
  <si>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</si>
  <si>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</si>
  <si>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</si>
  <si>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</si>
  <si>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</si>
  <si>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</si>
  <si>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</si>
  <si>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</si>
  <si>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</si>
  <si>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</si>
  <si>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</si>
  <si>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</si>
  <si>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</si>
  <si>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</si>
  <si>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</si>
  <si>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</si>
  <si>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</si>
  <si>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</si>
  <si>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</si>
  <si>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</si>
  <si>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</si>
  <si>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</si>
  <si>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</si>
  <si>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</si>
  <si>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</si>
  <si>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</si>
  <si>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</si>
  <si>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</si>
  <si>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</si>
  <si>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</si>
  <si>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</si>
  <si>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</si>
  <si>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</si>
  <si>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</si>
  <si>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</si>
  <si>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</si>
  <si>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</si>
  <si>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</si>
  <si>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</si>
  <si>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</si>
  <si>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</si>
  <si>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</si>
  <si>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</si>
  <si>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</si>
  <si>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</si>
  <si>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</si>
  <si>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</si>
  <si>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</si>
  <si>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</si>
  <si>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</si>
  <si>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</si>
  <si>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</si>
  <si>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</si>
  <si>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</si>
  <si>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</si>
  <si>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</si>
  <si>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</si>
  <si>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</si>
  <si>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</si>
  <si>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</si>
  <si>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</si>
  <si>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</si>
  <si>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</si>
  <si>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</si>
  <si>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</si>
  <si>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</si>
  <si>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</si>
  <si>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</si>
  <si>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</si>
  <si>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</si>
  <si>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</si>
  <si>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</si>
  <si>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</si>
  <si>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</si>
  <si>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</si>
  <si>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</si>
  <si>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</si>
  <si>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</si>
  <si>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</si>
  <si>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</si>
  <si>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</si>
  <si>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</si>
  <si>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</si>
  <si>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</si>
  <si>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</si>
  <si>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</si>
  <si>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</si>
  <si>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</si>
  <si>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</si>
  <si>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</si>
  <si>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</si>
  <si>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</si>
  <si>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</si>
  <si>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</si>
  <si>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</si>
  <si>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</si>
  <si>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</si>
  <si>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</si>
  <si>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</si>
  <si>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</si>
  <si>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</si>
  <si>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</si>
  <si>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</si>
  <si>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</si>
  <si>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</si>
  <si>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</si>
  <si>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</si>
  <si>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</si>
  <si>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</si>
  <si>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</si>
  <si>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</si>
  <si>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</si>
  <si>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</si>
  <si>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</si>
  <si>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</si>
  <si>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</si>
  <si>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</si>
  <si>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</si>
  <si>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</si>
  <si>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</si>
  <si>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</si>
  <si>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</si>
  <si>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</si>
  <si>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</si>
  <si>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</si>
  <si>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</si>
  <si>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</si>
  <si>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</si>
  <si>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</si>
  <si>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</si>
  <si>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</si>
  <si>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</si>
  <si>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</si>
  <si>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</si>
  <si>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</si>
  <si>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</si>
  <si>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</si>
  <si>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</si>
  <si>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</si>
  <si>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</si>
  <si>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</si>
  <si>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</si>
  <si>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</si>
  <si>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</si>
  <si>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</si>
  <si>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</si>
  <si>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</si>
  <si>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</si>
  <si>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</si>
  <si>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</si>
  <si>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</si>
  <si>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</si>
  <si>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</si>
  <si>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</si>
  <si>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</si>
  <si>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</si>
  <si>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</si>
  <si>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</si>
  <si>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</si>
  <si>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</si>
  <si>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</si>
  <si>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</si>
  <si>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</si>
  <si>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</si>
  <si>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</si>
  <si>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</si>
  <si>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</si>
  <si>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</si>
  <si>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</si>
  <si>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</si>
  <si>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</si>
  <si>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</si>
  <si>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</si>
  <si>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</si>
  <si>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</si>
  <si>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</si>
  <si>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</si>
  <si>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</si>
  <si>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</si>
  <si>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</si>
  <si>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</si>
  <si>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</si>
  <si>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</si>
  <si>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</si>
  <si>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</si>
  <si>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</si>
  <si>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</si>
  <si>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</si>
  <si>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</si>
  <si>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</si>
  <si>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</si>
  <si>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</si>
  <si>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</si>
  <si>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</si>
  <si>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</si>
  <si>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</si>
  <si>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</si>
  <si>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</si>
  <si>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</si>
  <si>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</si>
  <si>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</si>
  <si>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</si>
  <si>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</si>
  <si>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</si>
  <si>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</si>
  <si>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</si>
  <si>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</si>
  <si>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</si>
  <si>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</si>
  <si>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</si>
  <si>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</si>
  <si>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</si>
  <si>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</si>
  <si>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</si>
  <si>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</si>
  <si>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</si>
  <si>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</si>
  <si>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</si>
  <si>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</si>
  <si>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</si>
  <si>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</si>
  <si>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</si>
  <si>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</si>
  <si>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</si>
  <si>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</si>
  <si>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</si>
  <si>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</si>
  <si>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</si>
  <si>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</si>
  <si>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</si>
  <si>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</si>
  <si>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</si>
  <si>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</si>
  <si>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</si>
  <si>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</si>
  <si>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</si>
  <si>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</si>
  <si>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</si>
  <si>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</si>
  <si>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</si>
  <si>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</si>
  <si>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</si>
  <si>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</si>
  <si>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</si>
  <si>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</si>
  <si>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</si>
  <si>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</si>
  <si>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</si>
  <si>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</si>
  <si>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</si>
  <si>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</si>
  <si>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</si>
  <si>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</si>
  <si>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</si>
  <si>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</si>
  <si>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</si>
  <si>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</si>
  <si>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</si>
  <si>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</si>
  <si>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</si>
  <si>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</si>
  <si>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</si>
  <si>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</si>
  <si>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</si>
  <si>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</si>
  <si>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</si>
  <si>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</si>
  <si>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</si>
  <si>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</si>
  <si>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</si>
  <si>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</si>
  <si>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</si>
  <si>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</si>
  <si>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</si>
  <si>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</si>
  <si>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</si>
  <si>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</si>
  <si>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</si>
  <si>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</si>
  <si>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</si>
  <si>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</si>
  <si>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</si>
  <si>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</si>
  <si>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</si>
  <si>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</si>
  <si>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</si>
  <si>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</si>
  <si>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</si>
  <si>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</si>
  <si>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</si>
  <si>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</si>
  <si>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</si>
  <si>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</si>
  <si>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</si>
  <si>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</si>
  <si>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</si>
  <si>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</si>
  <si>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</si>
  <si>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</si>
  <si>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</si>
  <si>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</si>
  <si>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</si>
  <si>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</si>
  <si>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</si>
  <si>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</si>
  <si>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</si>
  <si>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</si>
  <si>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</si>
  <si>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</si>
  <si>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</si>
  <si>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</si>
  <si>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</si>
  <si>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</si>
  <si>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</si>
  <si>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</si>
  <si>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</si>
  <si>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</si>
  <si>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</si>
  <si>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</si>
  <si>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</si>
  <si>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</si>
  <si>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</si>
  <si>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</si>
  <si>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</si>
  <si>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</si>
  <si>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</si>
  <si>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</si>
  <si>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</si>
  <si>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</si>
  <si>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</si>
  <si>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</si>
  <si>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</si>
  <si>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</si>
  <si>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</si>
  <si>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</si>
  <si>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</si>
  <si>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</si>
  <si>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</si>
  <si>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</si>
  <si>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</si>
  <si>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</si>
  <si>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</si>
  <si>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</si>
  <si>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</si>
  <si>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</si>
  <si>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</si>
  <si>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</si>
  <si>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</si>
  <si>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</si>
  <si>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</si>
  <si>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</si>
  <si>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</si>
  <si>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</si>
  <si>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</si>
  <si>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</si>
  <si>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</si>
  <si>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</si>
  <si>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</si>
  <si>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</si>
  <si>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</si>
  <si>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</si>
  <si>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</si>
  <si>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</si>
  <si>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</si>
  <si>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</si>
  <si>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</si>
  <si>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</si>
  <si>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</si>
  <si>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</si>
  <si>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</si>
  <si>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</si>
  <si>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</si>
  <si>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</si>
  <si>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</si>
  <si>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</si>
  <si>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</si>
  <si>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</si>
  <si>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</si>
  <si>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</si>
  <si>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</si>
  <si>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</si>
  <si>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</si>
  <si>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</si>
  <si>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</si>
  <si>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</si>
  <si>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</si>
  <si>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</si>
  <si>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</si>
  <si>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</si>
  <si>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</si>
  <si>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</si>
  <si>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</si>
  <si>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</si>
  <si>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</si>
  <si>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</si>
  <si>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</si>
  <si>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</si>
  <si>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</si>
  <si>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</si>
  <si>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</si>
  <si>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</si>
  <si>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</si>
  <si>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</si>
  <si>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</si>
  <si>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</si>
  <si>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</si>
  <si>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</si>
  <si>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</si>
  <si>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</si>
  <si>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</si>
  <si>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</si>
  <si>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</si>
  <si>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</si>
  <si>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</si>
  <si>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</si>
  <si>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</si>
  <si>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</si>
  <si>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</si>
  <si>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</si>
  <si>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</si>
  <si>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</si>
  <si>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</si>
  <si>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</si>
  <si>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</si>
  <si>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</si>
  <si>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</si>
  <si>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</si>
  <si>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</si>
  <si>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</si>
  <si>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</si>
  <si>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</si>
  <si>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</si>
  <si>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</si>
  <si>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</si>
  <si>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</si>
  <si>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</si>
  <si>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</si>
  <si>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</si>
  <si>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</si>
  <si>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</si>
  <si>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</si>
  <si>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</si>
  <si>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</si>
  <si>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</si>
  <si>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</si>
  <si>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</si>
  <si>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</si>
  <si>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</si>
  <si>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</si>
  <si>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</si>
  <si>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</si>
  <si>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</si>
  <si>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</si>
  <si>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</si>
  <si>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</si>
  <si>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</si>
  <si>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</si>
  <si>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</si>
  <si>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</si>
  <si>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</si>
  <si>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</si>
  <si>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</si>
  <si>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</si>
  <si>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</si>
  <si>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</si>
  <si>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</si>
  <si>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</si>
  <si>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</si>
  <si>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</si>
  <si>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</si>
  <si>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</si>
  <si>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</si>
  <si>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</si>
  <si>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</si>
  <si>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</si>
  <si>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</si>
  <si>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</si>
  <si>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</si>
  <si>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</si>
  <si>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</si>
  <si>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</si>
  <si>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</si>
  <si>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</si>
  <si>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</si>
  <si>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</si>
  <si>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</si>
  <si>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</si>
  <si>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</si>
  <si>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</si>
  <si>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</si>
  <si>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</si>
  <si>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</si>
  <si>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</si>
  <si>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</si>
  <si>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</si>
  <si>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</si>
  <si>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</si>
  <si>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</si>
  <si>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</si>
  <si>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</si>
  <si>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</si>
  <si>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</si>
  <si>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</si>
  <si>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</si>
  <si>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</si>
  <si>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</si>
  <si>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</si>
  <si>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</si>
  <si>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</si>
  <si>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</si>
  <si>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</si>
  <si>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</si>
  <si>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</si>
  <si>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</si>
  <si>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</si>
  <si>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</si>
  <si>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</si>
  <si>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</si>
  <si>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</si>
  <si>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</si>
  <si>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</si>
  <si>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</si>
  <si>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</si>
  <si>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</si>
  <si>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</si>
  <si>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</si>
  <si>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</si>
  <si>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</si>
  <si>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</si>
  <si>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</si>
  <si>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</si>
  <si>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</si>
  <si>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</si>
  <si>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</si>
  <si>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</si>
  <si>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</si>
  <si>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</si>
  <si>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</si>
  <si>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</si>
  <si>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</si>
  <si>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</si>
  <si>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</si>
  <si>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</si>
  <si>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</si>
  <si>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</si>
  <si>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</si>
  <si>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</si>
  <si>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</si>
  <si>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</si>
  <si>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</si>
  <si>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</si>
  <si>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</si>
  <si>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</si>
  <si>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</si>
  <si>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</si>
  <si>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</si>
  <si>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</si>
  <si>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</si>
  <si>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</si>
  <si>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</si>
  <si>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</si>
  <si>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</si>
  <si>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</si>
  <si>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</si>
  <si>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</si>
  <si>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</si>
  <si>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</si>
  <si>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</si>
  <si>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</si>
  <si>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</si>
  <si>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</si>
  <si>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</si>
  <si>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</si>
  <si>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</si>
  <si>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</si>
  <si>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</si>
  <si>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</si>
  <si>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</si>
  <si>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</si>
  <si>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</si>
  <si>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</si>
  <si>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</si>
  <si>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</si>
  <si>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</si>
  <si>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</si>
  <si>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</si>
  <si>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</si>
  <si>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</si>
  <si>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</si>
  <si>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</si>
  <si>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</si>
  <si>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</si>
  <si>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</si>
  <si>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</si>
  <si>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</si>
  <si>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</si>
  <si>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</si>
  <si>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</si>
  <si>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</si>
  <si>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</si>
  <si>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</si>
  <si>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</si>
  <si>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</si>
  <si>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</si>
  <si>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</si>
  <si>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</si>
  <si>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</si>
  <si>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</si>
  <si>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</si>
  <si>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</si>
  <si>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</si>
  <si>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</si>
  <si>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</si>
  <si>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</si>
  <si>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</si>
  <si>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</si>
  <si>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</si>
  <si>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</si>
  <si>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</si>
  <si>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</si>
  <si>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</si>
  <si>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</si>
  <si>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</si>
  <si>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</si>
  <si>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</si>
  <si>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</si>
  <si>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</si>
  <si>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</si>
  <si>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</si>
  <si>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</si>
  <si>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</si>
  <si>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</si>
  <si>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</si>
  <si>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</si>
  <si>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</si>
  <si>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</si>
  <si>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</si>
  <si>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</si>
  <si>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</si>
  <si>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</si>
  <si>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</si>
  <si>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</si>
  <si>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</si>
  <si>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</si>
  <si>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</si>
  <si>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</si>
  <si>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</si>
  <si>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</si>
  <si>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</si>
  <si>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</si>
  <si>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</si>
  <si>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</si>
  <si>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</si>
  <si>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</si>
  <si>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</si>
  <si>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</si>
  <si>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</si>
  <si>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</si>
  <si>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</si>
  <si>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</si>
  <si>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</si>
  <si>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</si>
  <si>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</si>
  <si>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</si>
  <si>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</si>
  <si>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</si>
  <si>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</si>
  <si>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</si>
  <si>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</si>
  <si>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</si>
  <si>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</si>
  <si>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</si>
  <si>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</si>
  <si>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</si>
  <si>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</si>
  <si>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</si>
  <si>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</si>
  <si>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</si>
  <si>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</si>
  <si>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</si>
  <si>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</si>
  <si>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</si>
  <si>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</si>
  <si>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</si>
  <si>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</si>
  <si>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</si>
  <si>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</si>
  <si>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</si>
  <si>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</si>
  <si>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</si>
  <si>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</si>
  <si>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</si>
  <si>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</si>
  <si>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</si>
  <si>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</si>
  <si>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</si>
  <si>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</si>
  <si>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</si>
  <si>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</si>
  <si>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</si>
  <si>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</si>
  <si>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</si>
  <si>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</si>
  <si>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</si>
  <si>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</si>
  <si>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</si>
  <si>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</si>
  <si>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</si>
  <si>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</si>
  <si>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</si>
  <si>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</si>
  <si>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</si>
  <si>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</si>
  <si>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</si>
  <si>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</si>
  <si>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</si>
  <si>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</si>
  <si>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</si>
  <si>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</si>
  <si>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</si>
  <si>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</si>
  <si>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</si>
  <si>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</si>
  <si>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</si>
  <si>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</si>
  <si>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</si>
  <si>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</si>
  <si>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</si>
  <si>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</si>
  <si>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</si>
  <si>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</si>
  <si>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</si>
  <si>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</si>
  <si>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</si>
  <si>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</si>
  <si>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</si>
  <si>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</si>
  <si>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</si>
  <si>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</si>
  <si>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</si>
  <si>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</si>
  <si>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</si>
  <si>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</si>
  <si>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</si>
  <si>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</si>
  <si>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</si>
  <si>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</si>
  <si>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</si>
  <si>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</si>
  <si>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</si>
  <si>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</si>
  <si>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</si>
  <si>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</si>
  <si>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</si>
  <si>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</si>
  <si>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</si>
  <si>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</si>
  <si>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</si>
  <si>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</si>
  <si>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</si>
  <si>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</si>
  <si>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</si>
  <si>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</si>
  <si>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</si>
  <si>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</si>
  <si>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</si>
  <si>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</si>
  <si>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</si>
  <si>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</si>
  <si>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</si>
  <si>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</si>
  <si>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</si>
  <si>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</si>
  <si>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</si>
  <si>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</si>
  <si>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</si>
  <si>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</si>
  <si>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</si>
  <si>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</si>
  <si>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</si>
  <si>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</si>
  <si>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</si>
  <si>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</si>
  <si>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</si>
  <si>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</si>
  <si>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</si>
  <si>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</si>
  <si>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</si>
  <si>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</si>
  <si>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</si>
  <si>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</si>
  <si>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</si>
  <si>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</si>
  <si>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</si>
  <si>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</si>
  <si>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</si>
  <si>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</si>
  <si>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</si>
  <si>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</si>
  <si>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</si>
  <si>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</si>
  <si>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</si>
  <si>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</si>
  <si>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</si>
  <si>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</si>
  <si>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</si>
  <si>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</si>
  <si>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</si>
  <si>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</si>
  <si>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</si>
  <si>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</si>
  <si>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</si>
  <si>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</si>
  <si>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</si>
  <si>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</si>
  <si>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</si>
  <si>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</si>
  <si>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</si>
  <si>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</si>
  <si>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</si>
  <si>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</si>
  <si>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</si>
  <si>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</si>
  <si>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</si>
  <si>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</si>
  <si>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</si>
  <si>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</si>
  <si>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</si>
  <si>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</si>
  <si>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</si>
  <si>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</si>
  <si>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</si>
  <si>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</si>
  <si>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</si>
  <si>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</si>
  <si>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</si>
  <si>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</si>
  <si>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</si>
  <si>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</si>
  <si>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</si>
  <si>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</si>
  <si>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</si>
  <si>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</si>
  <si>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</si>
  <si>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</si>
  <si>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</si>
  <si>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</si>
  <si>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</si>
  <si>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</si>
  <si>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</si>
  <si>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</si>
  <si>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</si>
  <si>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</si>
  <si>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</si>
  <si>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</si>
  <si>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</si>
  <si>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</si>
  <si>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</si>
  <si>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</si>
  <si>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</si>
  <si>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</si>
  <si>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</si>
  <si>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</si>
  <si>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</si>
  <si>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</si>
  <si>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</si>
  <si>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</si>
  <si>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</si>
  <si>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</si>
  <si>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</si>
  <si>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</si>
  <si>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</si>
  <si>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</si>
  <si>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</si>
  <si>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</si>
  <si>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</si>
  <si>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</si>
  <si>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</si>
  <si>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</si>
  <si>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</si>
  <si>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</si>
  <si>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</si>
  <si>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</si>
  <si>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</si>
  <si>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</si>
  <si>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</si>
  <si>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</si>
  <si>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</si>
  <si>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</si>
  <si>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</si>
  <si>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</si>
  <si>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</si>
  <si>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</si>
  <si>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</si>
  <si>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</si>
  <si>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</si>
  <si>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</si>
  <si>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</si>
  <si>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</si>
  <si>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</si>
  <si>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</si>
  <si>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</si>
  <si>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</si>
  <si>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</si>
  <si>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</si>
  <si>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</si>
  <si>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</si>
  <si>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</si>
  <si>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</si>
  <si>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</si>
  <si>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</si>
  <si>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</si>
  <si>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</si>
  <si>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</si>
  <si>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</si>
  <si>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</si>
  <si>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</si>
  <si>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</si>
  <si>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</si>
  <si>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</si>
  <si>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</si>
  <si>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</si>
  <si>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</si>
  <si>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</si>
  <si>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</si>
  <si>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</si>
  <si>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</si>
  <si>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</si>
  <si>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</si>
  <si>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</si>
  <si>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</si>
  <si>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</si>
  <si>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</si>
  <si>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</si>
  <si>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</si>
  <si>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</si>
  <si>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</si>
  <si>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</si>
  <si>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</si>
  <si>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</si>
  <si>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</si>
  <si>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</si>
  <si>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</si>
  <si>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</si>
  <si>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</si>
  <si>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</si>
  <si>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</si>
  <si>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</si>
  <si>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</si>
  <si>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</si>
  <si>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</si>
  <si>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</si>
  <si>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</si>
  <si>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</si>
  <si>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</si>
  <si>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</si>
  <si>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</si>
  <si>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</si>
  <si>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</si>
  <si>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</si>
  <si>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</si>
  <si>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</si>
  <si>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</si>
  <si>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</si>
  <si>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</si>
  <si>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</si>
  <si>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</si>
  <si>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</si>
  <si>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</si>
  <si>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</si>
  <si>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</si>
  <si>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</si>
  <si>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</si>
  <si>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</si>
  <si>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</si>
  <si>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</si>
  <si>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</si>
  <si>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</si>
  <si>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</si>
  <si>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</si>
  <si>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</si>
  <si>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</si>
  <si>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</si>
  <si>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</si>
  <si>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</si>
  <si>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</si>
  <si>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</si>
  <si>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</si>
  <si>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</si>
  <si>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</si>
  <si>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</si>
  <si>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</si>
  <si>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</si>
  <si>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</si>
  <si>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</si>
  <si>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</si>
  <si>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</si>
  <si>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</si>
  <si>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</si>
  <si>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</si>
  <si>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</si>
  <si>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</si>
  <si>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</si>
  <si>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</si>
  <si>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</si>
  <si>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</si>
  <si>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</si>
  <si>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</si>
  <si>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</si>
  <si>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</si>
  <si>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</si>
  <si>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</si>
  <si>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</si>
  <si>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</si>
  <si>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</si>
  <si>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</si>
  <si>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</si>
  <si>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</si>
  <si>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</si>
  <si>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</si>
  <si>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</si>
  <si>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</si>
  <si>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</si>
  <si>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</si>
  <si>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</si>
  <si>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</si>
  <si>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</si>
  <si>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</si>
  <si>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</si>
  <si>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</si>
  <si>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</si>
  <si>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</si>
  <si>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</si>
  <si>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</si>
  <si>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</si>
  <si>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</si>
  <si>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</si>
  <si>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</si>
  <si>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</si>
  <si>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</si>
  <si>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</si>
  <si>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</si>
  <si>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</si>
  <si>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</si>
  <si>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</si>
  <si>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</si>
  <si>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</si>
  <si>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</si>
  <si>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</si>
  <si>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</si>
  <si>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</si>
  <si>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</si>
  <si>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</si>
  <si>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</si>
  <si>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</si>
  <si>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</si>
  <si>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</si>
  <si>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</si>
  <si>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</si>
  <si>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</si>
  <si>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</si>
  <si>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</si>
  <si>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</si>
  <si>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</si>
  <si>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</si>
  <si>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</si>
  <si>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</si>
  <si>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</si>
  <si>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</si>
  <si>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</si>
  <si>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</si>
  <si>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</si>
  <si>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</si>
  <si>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</si>
  <si>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</si>
  <si>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</si>
  <si>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</si>
  <si>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</si>
  <si>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</si>
  <si>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</si>
  <si>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</si>
  <si>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</si>
  <si>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</si>
  <si>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</si>
  <si>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</si>
  <si>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</si>
  <si>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</si>
  <si>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</si>
  <si>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</si>
  <si>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</si>
  <si>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</si>
  <si>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</si>
  <si>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</si>
  <si>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</si>
  <si>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</si>
  <si>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</si>
  <si>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</si>
  <si>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</si>
  <si>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</si>
  <si>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</si>
  <si>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</si>
  <si>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</si>
  <si>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</si>
  <si>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</si>
  <si>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</si>
  <si>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</si>
  <si>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</si>
  <si>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</si>
  <si>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</si>
  <si>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</si>
  <si>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</si>
  <si>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</si>
  <si>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</si>
  <si>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</si>
  <si>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</si>
  <si>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</si>
  <si>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</si>
  <si>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</si>
  <si>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</si>
  <si>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</si>
  <si>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</si>
  <si>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</si>
  <si>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</si>
  <si>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</si>
  <si>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</si>
  <si>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</si>
  <si>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</si>
  <si>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</si>
  <si>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</si>
  <si>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</si>
  <si>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</si>
  <si>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</si>
  <si>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</si>
  <si>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</si>
  <si>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</si>
  <si>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</si>
  <si>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</si>
  <si>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</si>
  <si>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</si>
  <si>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</si>
  <si>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</si>
  <si>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</si>
  <si>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</si>
  <si>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</si>
  <si>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</si>
  <si>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</si>
  <si>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</si>
  <si>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</si>
  <si>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</si>
  <si>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</si>
  <si>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</si>
  <si>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</si>
  <si>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</si>
  <si>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</si>
  <si>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</si>
  <si>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</si>
  <si>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</si>
  <si>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</si>
  <si>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</si>
  <si>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</si>
  <si>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</si>
  <si>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</si>
  <si>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</si>
  <si>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</si>
  <si>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</si>
  <si>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</si>
  <si>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</si>
  <si>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</si>
  <si>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</si>
  <si>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</si>
  <si>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</si>
  <si>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</si>
  <si>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</si>
  <si>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</si>
  <si>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</si>
  <si>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</si>
  <si>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</si>
  <si>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</si>
  <si>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</si>
  <si>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</si>
  <si>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</si>
  <si>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</si>
  <si>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</si>
  <si>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</si>
  <si>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</si>
  <si>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</si>
  <si>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</si>
  <si>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</si>
  <si>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</si>
  <si>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</si>
  <si>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</si>
  <si>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</si>
  <si>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</si>
  <si>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</si>
  <si>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</si>
  <si>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</si>
  <si>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</si>
  <si>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</si>
  <si>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</si>
  <si>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</si>
  <si>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</si>
  <si>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</si>
  <si>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</si>
  <si>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</si>
  <si>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</si>
  <si>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</si>
  <si>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</si>
  <si>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</si>
  <si>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</si>
  <si>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</si>
  <si>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</si>
  <si>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</si>
  <si>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</si>
  <si>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</si>
  <si>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</si>
  <si>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</si>
  <si>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</si>
  <si>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</si>
  <si>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</si>
  <si>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</si>
  <si>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</si>
  <si>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</si>
  <si>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</si>
  <si>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</si>
  <si>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</si>
  <si>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</si>
  <si>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</si>
  <si>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</si>
  <si>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</si>
  <si>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</si>
  <si>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</si>
  <si>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</si>
  <si>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</si>
  <si>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</si>
  <si>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</si>
  <si>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</si>
  <si>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</si>
  <si>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</si>
  <si>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</si>
  <si>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</si>
  <si>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</si>
  <si>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</si>
  <si>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</si>
  <si>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</si>
  <si>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</si>
  <si>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</si>
  <si>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</si>
  <si>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</si>
  <si>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</si>
  <si>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</si>
  <si>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</si>
  <si>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</si>
  <si>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</si>
  <si>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</si>
  <si>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</si>
  <si>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</si>
  <si>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</si>
  <si>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</si>
  <si>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</si>
  <si>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</si>
  <si>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</si>
  <si>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</si>
  <si>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</si>
  <si>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</si>
  <si>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</si>
  <si>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</si>
  <si>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</si>
  <si>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</si>
  <si>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</si>
  <si>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</si>
  <si>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</si>
  <si>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</si>
  <si>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</si>
  <si>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</si>
  <si>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</si>
  <si>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</si>
  <si>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</si>
  <si>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</si>
  <si>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</si>
  <si>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</si>
  <si>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</si>
  <si>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</si>
  <si>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</si>
  <si>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</si>
  <si>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</si>
  <si>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</si>
  <si>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</si>
  <si>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</si>
  <si>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</si>
  <si>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</si>
  <si>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</si>
  <si>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</si>
  <si>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</si>
  <si>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</si>
  <si>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</si>
  <si>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</si>
  <si>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</si>
  <si>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</si>
  <si>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</si>
  <si>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</si>
  <si>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</si>
  <si>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</si>
  <si>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</si>
  <si>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</si>
  <si>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</si>
  <si>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</si>
  <si>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</si>
  <si>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</si>
  <si>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</si>
  <si>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</si>
  <si>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</si>
  <si>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</si>
  <si>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</si>
  <si>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</si>
  <si>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</si>
  <si>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</si>
  <si>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</si>
  <si>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</si>
  <si>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</si>
  <si>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</si>
  <si>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</si>
  <si>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</si>
  <si>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</si>
  <si>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</si>
  <si>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</si>
  <si>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</si>
  <si>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</si>
  <si>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</si>
  <si>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</si>
  <si>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</si>
  <si>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</si>
  <si>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</si>
  <si>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</si>
  <si>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</si>
  <si>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</si>
  <si>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</si>
  <si>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</si>
  <si>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</si>
  <si>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</si>
  <si>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</si>
  <si>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</si>
  <si>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</si>
  <si>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</si>
  <si>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</si>
  <si>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</si>
  <si>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</si>
  <si>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</si>
  <si>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</si>
  <si>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</si>
  <si>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</si>
  <si>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</si>
  <si>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</si>
  <si>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</si>
  <si>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</si>
  <si>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</si>
  <si>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</si>
  <si>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</si>
  <si>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</si>
  <si>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</si>
  <si>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</si>
  <si>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</si>
  <si>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</si>
  <si>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</si>
  <si>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</si>
  <si>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</si>
  <si>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</si>
  <si>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</si>
  <si>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</si>
  <si>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</si>
  <si>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</si>
  <si>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</si>
  <si>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</si>
  <si>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</si>
  <si>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</si>
  <si>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</si>
  <si>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</si>
  <si>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</si>
  <si>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</si>
  <si>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</si>
  <si>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</si>
  <si>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</si>
  <si>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</si>
  <si>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</si>
  <si>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</si>
  <si>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</si>
  <si>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</si>
  <si>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</si>
  <si>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</si>
  <si>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</si>
  <si>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</si>
  <si>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</si>
  <si>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</si>
  <si>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</si>
  <si>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</si>
  <si>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</si>
  <si>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</si>
  <si>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</si>
  <si>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</si>
  <si>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</si>
  <si>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</si>
  <si>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</si>
  <si>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</si>
  <si>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</si>
  <si>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</si>
  <si>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</si>
  <si>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</si>
  <si>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</si>
  <si>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</si>
  <si>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</si>
  <si>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</si>
  <si>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</si>
  <si>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</si>
  <si>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</si>
  <si>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</si>
  <si>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</si>
  <si>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</si>
  <si>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</si>
  <si>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</si>
  <si>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</si>
  <si>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</si>
  <si>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</si>
  <si>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</si>
  <si>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</si>
  <si>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</si>
  <si>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</si>
  <si>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</si>
  <si>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</si>
  <si>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</si>
  <si>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</si>
  <si>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</si>
  <si>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</si>
  <si>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</si>
  <si>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</si>
  <si>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</si>
  <si>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</si>
  <si>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</si>
  <si>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</si>
  <si>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</si>
  <si>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</si>
  <si>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</si>
  <si>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</si>
  <si>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</si>
  <si>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</si>
  <si>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</si>
  <si>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</si>
  <si>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</si>
  <si>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</si>
  <si>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</si>
  <si>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</si>
  <si>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</si>
  <si>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</si>
  <si>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</si>
  <si>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</si>
  <si>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</si>
  <si>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</si>
  <si>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</si>
  <si>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</si>
  <si>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</si>
  <si>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</si>
  <si>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</si>
  <si>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</si>
  <si>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</si>
  <si>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</si>
  <si>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</si>
  <si>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</si>
  <si>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</si>
  <si>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</si>
  <si>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</si>
  <si>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</si>
  <si>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</si>
  <si>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</si>
  <si>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</si>
  <si>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</si>
  <si>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</si>
  <si>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</si>
  <si>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</si>
  <si>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</si>
  <si>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</si>
  <si>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</si>
  <si>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</si>
  <si>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</si>
  <si>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</si>
  <si>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</si>
  <si>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</si>
  <si>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</si>
  <si>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</si>
  <si>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</si>
  <si>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</si>
  <si>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</si>
  <si>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</si>
  <si>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</si>
  <si>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</si>
  <si>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</si>
  <si>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</si>
  <si>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</si>
  <si>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</si>
  <si>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</si>
  <si>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</si>
  <si>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</si>
  <si>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</si>
  <si>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</si>
  <si>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</si>
  <si>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</si>
  <si>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</si>
  <si>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</si>
  <si>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</si>
  <si>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</si>
  <si>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</si>
  <si>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</si>
  <si>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</si>
  <si>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</si>
  <si>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</si>
  <si>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</si>
  <si>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</si>
  <si>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</si>
  <si>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</si>
  <si>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</si>
  <si>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</si>
  <si>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</si>
  <si>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</si>
  <si>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</si>
  <si>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</si>
  <si>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</si>
  <si>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</si>
  <si>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</si>
  <si>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</si>
  <si>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</si>
  <si>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</si>
  <si>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</si>
  <si>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</si>
  <si>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</si>
  <si>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</si>
  <si>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</si>
  <si>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</si>
  <si>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</si>
  <si>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</si>
  <si>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</si>
  <si>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</si>
  <si>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</si>
  <si>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</si>
  <si>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</si>
  <si>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</si>
  <si>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</si>
  <si>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</si>
  <si>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</si>
  <si>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</si>
  <si>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</si>
  <si>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</si>
  <si>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</si>
  <si>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</si>
  <si>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</si>
  <si>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</si>
  <si>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</si>
  <si>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</si>
  <si>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</si>
  <si>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</si>
  <si>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</si>
  <si>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</si>
  <si>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</si>
  <si>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</si>
  <si>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</si>
  <si>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</si>
  <si>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</si>
  <si>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</si>
  <si>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</si>
  <si>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</si>
  <si>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</si>
  <si>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</si>
  <si>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</si>
  <si>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</si>
  <si>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</si>
  <si>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</si>
  <si>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</si>
  <si>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</si>
  <si>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</si>
  <si>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</si>
  <si>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</si>
  <si>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</si>
  <si>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</si>
  <si>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</si>
  <si>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</si>
  <si>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</si>
  <si>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</si>
  <si>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</si>
  <si>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</si>
  <si>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</si>
  <si>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</si>
  <si>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</si>
  <si>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</si>
  <si>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</si>
  <si>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</si>
  <si>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</si>
  <si>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</si>
  <si>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</si>
  <si>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</si>
  <si>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</si>
  <si>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</si>
  <si>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</si>
  <si>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</si>
  <si>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</si>
  <si>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</si>
  <si>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</si>
  <si>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</si>
  <si>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</si>
  <si>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</si>
  <si>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</si>
  <si>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</si>
  <si>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</si>
  <si>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</si>
  <si>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</si>
  <si>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</si>
  <si>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</si>
  <si>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</si>
  <si>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</si>
  <si>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</si>
  <si>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</si>
  <si>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</si>
  <si>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</si>
  <si>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</si>
  <si>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</si>
  <si>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</si>
  <si>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</si>
  <si>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</si>
  <si>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</si>
  <si>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</si>
  <si>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</si>
  <si>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</si>
  <si>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</si>
  <si>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</si>
  <si>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</si>
  <si>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</si>
  <si>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</si>
  <si>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</si>
  <si>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</si>
  <si>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</si>
  <si>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</si>
  <si>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</si>
  <si>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</si>
  <si>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</si>
  <si>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</si>
  <si>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</si>
  <si>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</si>
  <si>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</si>
  <si>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</si>
  <si>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</si>
  <si>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</si>
  <si>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</si>
  <si>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</si>
  <si>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</si>
  <si>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</si>
  <si>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</si>
  <si>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</si>
  <si>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</si>
  <si>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</si>
  <si>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</si>
  <si>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</si>
  <si>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</si>
  <si>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</si>
  <si>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</si>
  <si>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</si>
  <si>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</si>
  <si>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</si>
  <si>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</si>
  <si>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</si>
  <si>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</si>
  <si>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</si>
  <si>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</si>
  <si>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</si>
  <si>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</si>
  <si>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</si>
  <si>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</si>
  <si>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</si>
  <si>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</si>
  <si>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</si>
  <si>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</si>
  <si>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</si>
  <si>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</si>
  <si>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</si>
  <si>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</si>
  <si>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</si>
  <si>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</si>
  <si>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</si>
  <si>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</si>
  <si>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</si>
  <si>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</si>
  <si>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</si>
  <si>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</si>
  <si>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</si>
  <si>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</si>
  <si>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</si>
  <si>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</si>
  <si>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</si>
  <si>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</si>
  <si>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</si>
  <si>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</si>
  <si>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</si>
  <si>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</si>
  <si>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</si>
  <si>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</si>
  <si>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</si>
  <si>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</si>
  <si>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</si>
  <si>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</si>
  <si>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</si>
  <si>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</si>
  <si>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</si>
  <si>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</si>
  <si>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</si>
  <si>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</si>
  <si>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</si>
  <si>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</si>
  <si>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</si>
  <si>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</si>
  <si>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</si>
  <si>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</si>
  <si>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</si>
  <si>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</si>
  <si>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</si>
  <si>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</si>
  <si>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</si>
  <si>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</si>
  <si>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</si>
  <si>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</si>
  <si>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</si>
  <si>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</si>
  <si>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</si>
  <si>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</si>
  <si>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</si>
  <si>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</si>
  <si>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</si>
  <si>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</si>
  <si>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</si>
  <si>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</si>
  <si>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</si>
  <si>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</si>
  <si>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</si>
  <si>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</si>
  <si>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</si>
  <si>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</si>
  <si>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</si>
  <si>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</si>
  <si>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</si>
  <si>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</si>
  <si>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</si>
  <si>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</si>
  <si>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</si>
  <si>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</si>
  <si>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</si>
  <si>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</si>
  <si>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</si>
  <si>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</si>
  <si>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</si>
  <si>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</si>
  <si>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</si>
  <si>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</si>
  <si>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</si>
  <si>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</si>
  <si>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</si>
  <si>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</si>
  <si>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</si>
  <si>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</si>
  <si>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</si>
  <si>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</si>
  <si>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</si>
  <si>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</si>
  <si>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</si>
  <si>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</si>
  <si>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</si>
  <si>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</si>
  <si>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</si>
  <si>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</si>
  <si>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</si>
  <si>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</si>
  <si>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</si>
  <si>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</si>
  <si>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</si>
  <si>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</si>
  <si>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</si>
  <si>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</si>
  <si>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</si>
  <si>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</si>
  <si>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</si>
  <si>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</si>
  <si>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</si>
  <si>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</si>
  <si>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</si>
  <si>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</si>
  <si>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</si>
  <si>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</si>
  <si>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</si>
  <si>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</si>
  <si>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</si>
  <si>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</si>
  <si>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</si>
  <si>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</si>
  <si>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</si>
  <si>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</si>
  <si>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</si>
  <si>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</si>
  <si>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</si>
  <si>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</si>
  <si>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</si>
  <si>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</si>
  <si>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</si>
  <si>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</si>
  <si>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</si>
  <si>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</si>
  <si>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</si>
  <si>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</si>
  <si>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</si>
  <si>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</si>
  <si>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</si>
  <si>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</si>
  <si>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</si>
  <si>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</si>
  <si>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</si>
  <si>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</si>
  <si>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</si>
  <si>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</si>
  <si>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</si>
  <si>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</si>
  <si>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</si>
  <si>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</si>
  <si>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</si>
  <si>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</si>
  <si>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</si>
  <si>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</si>
  <si>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</si>
  <si>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</si>
  <si>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</si>
  <si>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</si>
  <si>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</si>
  <si>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</si>
  <si>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</si>
  <si>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</si>
  <si>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</si>
  <si>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</si>
  <si>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</si>
  <si>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</si>
  <si>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</si>
  <si>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</si>
  <si>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</si>
  <si>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</si>
  <si>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</si>
  <si>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</si>
  <si>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</si>
  <si>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</si>
  <si>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</si>
  <si>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</si>
  <si>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</si>
  <si>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</si>
  <si>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</si>
  <si>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</si>
  <si>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</si>
  <si>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</si>
  <si>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</si>
  <si>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</si>
  <si>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</si>
  <si>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</si>
  <si>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</si>
  <si>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</si>
  <si>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</si>
  <si>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</si>
  <si>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</si>
  <si>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</si>
  <si>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</si>
  <si>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</si>
  <si>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</si>
  <si>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</si>
  <si>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</si>
  <si>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</si>
  <si>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</si>
  <si>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</si>
  <si>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</si>
  <si>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</si>
  <si>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</si>
  <si>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</si>
  <si>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</si>
  <si>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</si>
  <si>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</si>
  <si>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</si>
  <si>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</si>
  <si>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</si>
  <si>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</si>
  <si>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</si>
  <si>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</si>
  <si>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</si>
  <si>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</si>
  <si>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</si>
  <si>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</si>
  <si>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</si>
  <si>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</si>
  <si>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</si>
  <si>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</si>
  <si>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</si>
  <si>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</si>
  <si>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</si>
  <si>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</si>
  <si>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</si>
  <si>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</si>
  <si>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</si>
  <si>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</si>
  <si>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</si>
  <si>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</si>
  <si>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</si>
  <si>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</si>
  <si>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</si>
  <si>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</si>
  <si>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</si>
  <si>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</si>
  <si>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</si>
  <si>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</si>
  <si>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</si>
  <si>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</si>
  <si>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</si>
  <si>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</si>
  <si>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</si>
  <si>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</si>
  <si>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</si>
  <si>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</si>
  <si>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</si>
  <si>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</si>
  <si>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</si>
  <si>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</si>
  <si>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</si>
  <si>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</si>
  <si>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</si>
  <si>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</si>
  <si>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</si>
  <si>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</si>
  <si>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</si>
  <si>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</si>
  <si>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</si>
  <si>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</si>
  <si>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</si>
  <si>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</si>
  <si>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</si>
  <si>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</si>
  <si>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</si>
  <si>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</si>
  <si>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</si>
  <si>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</si>
  <si>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</si>
  <si>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</si>
  <si>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</si>
  <si>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</si>
  <si>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</si>
  <si>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</si>
  <si>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</si>
  <si>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</si>
  <si>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</si>
  <si>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</si>
  <si>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</si>
  <si>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</si>
  <si>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</si>
  <si>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</si>
  <si>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</si>
  <si>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</si>
  <si>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</si>
  <si>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</si>
  <si>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</si>
  <si>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</si>
  <si>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</si>
  <si>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</si>
  <si>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</si>
  <si>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</si>
  <si>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</si>
  <si>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</si>
  <si>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</si>
  <si>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</si>
  <si>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</si>
  <si>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</si>
  <si>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</si>
  <si>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</si>
  <si>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</si>
  <si>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</si>
  <si>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</si>
  <si>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</si>
  <si>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</si>
  <si>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</si>
  <si>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</si>
  <si>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</si>
  <si>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</si>
  <si>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</si>
  <si>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</si>
  <si>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</si>
  <si>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</si>
  <si>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</si>
  <si>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</si>
  <si>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</si>
  <si>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</si>
  <si>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</si>
  <si>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</si>
  <si>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</si>
  <si>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</si>
  <si>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</si>
  <si>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</si>
  <si>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</si>
  <si>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</si>
  <si>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</si>
  <si>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</si>
  <si>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</si>
  <si>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</si>
  <si>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</si>
  <si>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</si>
  <si>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</si>
  <si>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</si>
  <si>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</si>
  <si>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</si>
  <si>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</si>
  <si>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</si>
  <si>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</si>
  <si>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</si>
  <si>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</si>
  <si>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</si>
  <si>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</si>
  <si>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</si>
  <si>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</si>
  <si>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</si>
  <si>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</si>
  <si>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</si>
  <si>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</si>
  <si>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</si>
  <si>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</si>
  <si>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</si>
  <si>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</si>
  <si>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</si>
  <si>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</si>
  <si>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</si>
  <si>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</si>
  <si>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</si>
  <si>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</si>
  <si>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</si>
  <si>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</si>
  <si>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</si>
  <si>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</si>
  <si>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</si>
  <si>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</si>
  <si>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</si>
  <si>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</si>
  <si>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</si>
  <si>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</si>
  <si>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</si>
  <si>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</si>
  <si>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</si>
  <si>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</si>
  <si>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</si>
  <si>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</si>
  <si>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</si>
  <si>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</si>
  <si>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</si>
  <si>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</si>
  <si>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</si>
  <si>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</si>
  <si>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</si>
  <si>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</si>
  <si>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</si>
  <si>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</si>
  <si>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</si>
  <si>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</si>
  <si>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</si>
  <si>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</si>
  <si>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</si>
  <si>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</si>
  <si>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</si>
  <si>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</si>
  <si>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</si>
  <si>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</si>
  <si>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</si>
  <si>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</si>
  <si>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</si>
  <si>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</si>
  <si>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</si>
  <si>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</si>
  <si>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</si>
  <si>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</si>
  <si>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</si>
  <si>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</si>
  <si>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</si>
  <si>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</si>
  <si>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</si>
  <si>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</si>
  <si>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</si>
  <si>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</si>
  <si>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</si>
  <si>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</si>
  <si>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</si>
  <si>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</si>
  <si>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</si>
  <si>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</si>
  <si>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</si>
  <si>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</si>
  <si>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</si>
  <si>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</si>
  <si>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</si>
  <si>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</si>
  <si>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</si>
  <si>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</si>
  <si>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</si>
  <si>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</si>
  <si>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</si>
  <si>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</si>
  <si>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</si>
  <si>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</si>
  <si>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</si>
  <si>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</si>
  <si>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</si>
  <si>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</si>
  <si>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</si>
  <si>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</si>
  <si>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</si>
  <si>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</si>
  <si>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</si>
  <si>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</si>
  <si>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</si>
  <si>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</si>
  <si>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</si>
  <si>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</si>
  <si>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</si>
  <si>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</si>
  <si>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</si>
  <si>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</si>
  <si>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</si>
  <si>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</si>
  <si>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</si>
  <si>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</si>
  <si>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</si>
  <si>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</si>
  <si>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</si>
  <si>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</si>
  <si>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</si>
  <si>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</si>
  <si>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</si>
  <si>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</si>
  <si>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</si>
  <si>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</si>
  <si>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</si>
  <si>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</si>
  <si>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</si>
  <si>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</si>
  <si>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</si>
  <si>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</si>
  <si>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</si>
  <si>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</si>
  <si>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</si>
  <si>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</si>
  <si>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</si>
  <si>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</si>
  <si>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</si>
  <si>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</si>
  <si>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</si>
  <si>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</si>
  <si>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</si>
  <si>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</si>
  <si>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</si>
  <si>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</si>
  <si>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</si>
  <si>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</si>
  <si>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</si>
  <si>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</si>
  <si>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</si>
  <si>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</si>
  <si>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</si>
  <si>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</si>
  <si>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</si>
  <si>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</si>
  <si>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</si>
  <si>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</si>
  <si>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</si>
  <si>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</si>
  <si>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</si>
  <si>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</si>
  <si>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</si>
  <si>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</si>
  <si>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</si>
  <si>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</si>
  <si>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</si>
  <si>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</si>
  <si>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</si>
  <si>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</si>
  <si>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</si>
  <si>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</si>
  <si>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</si>
  <si>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</si>
  <si>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</si>
  <si>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</si>
  <si>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</si>
  <si>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</si>
  <si>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</si>
  <si>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</si>
  <si>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</si>
  <si>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</si>
  <si>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</si>
  <si>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</si>
  <si>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</si>
  <si>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</si>
  <si>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</si>
  <si>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</si>
  <si>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</si>
  <si>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</si>
  <si>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</si>
  <si>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</si>
  <si>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</si>
  <si>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</si>
  <si>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</si>
  <si>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</si>
  <si>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</si>
  <si>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</si>
  <si>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</si>
  <si>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</si>
  <si>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</si>
  <si>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</si>
  <si>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</si>
  <si>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</si>
  <si>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</si>
  <si>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</si>
  <si>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</si>
  <si>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</si>
  <si>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</si>
  <si>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</si>
  <si>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</si>
  <si>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</si>
  <si>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</si>
  <si>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</si>
  <si>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</si>
  <si>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</si>
  <si>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</si>
  <si>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</si>
  <si>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</si>
  <si>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</si>
  <si>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</si>
  <si>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</si>
  <si>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</si>
  <si>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</si>
  <si>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</si>
  <si>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</si>
  <si>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</si>
  <si>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</si>
  <si>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</si>
  <si>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</si>
  <si>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</si>
  <si>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</si>
  <si>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</si>
  <si>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</si>
  <si>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</si>
  <si>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</si>
  <si>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</si>
  <si>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</si>
  <si>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</si>
  <si>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</si>
  <si>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</si>
  <si>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</si>
  <si>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</si>
  <si>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</si>
  <si>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</si>
  <si>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</si>
  <si>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</si>
  <si>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</si>
  <si>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</si>
  <si>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</si>
  <si>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</si>
  <si>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</si>
  <si>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</si>
  <si>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</si>
  <si>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</si>
  <si>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</si>
  <si>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</si>
  <si>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</si>
  <si>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</si>
  <si>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</si>
  <si>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</si>
  <si>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</si>
  <si>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</si>
  <si>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</si>
  <si>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</si>
  <si>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</si>
  <si>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</si>
  <si>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</si>
  <si>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</si>
  <si>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</si>
  <si>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</si>
  <si>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</si>
  <si>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</si>
  <si>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</si>
  <si>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</si>
  <si>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</si>
  <si>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</si>
  <si>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</si>
  <si>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</si>
  <si>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</si>
  <si>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</si>
  <si>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</si>
  <si>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</si>
  <si>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</si>
  <si>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</si>
  <si>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</si>
  <si>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</si>
  <si>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</si>
  <si>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</si>
  <si>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</si>
  <si>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</si>
  <si>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</si>
  <si>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</si>
  <si>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</si>
  <si>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</si>
  <si>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</si>
  <si>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</si>
  <si>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</si>
  <si>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</si>
  <si>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</si>
  <si>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</si>
  <si>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</si>
  <si>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</si>
  <si>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</si>
  <si>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</si>
  <si>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</si>
  <si>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</si>
  <si>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</si>
  <si>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</si>
  <si>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</si>
  <si>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</si>
  <si>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</si>
  <si>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</si>
  <si>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</si>
  <si>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</si>
  <si>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</si>
  <si>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</si>
  <si>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</si>
  <si>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</si>
  <si>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</si>
  <si>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</si>
  <si>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</si>
  <si>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</si>
  <si>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</si>
  <si>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</si>
  <si>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</si>
  <si>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</si>
  <si>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</si>
  <si>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</si>
  <si>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</si>
  <si>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</si>
  <si>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</si>
  <si>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</si>
  <si>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</si>
  <si>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</si>
  <si>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</si>
  <si>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</si>
  <si>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</si>
  <si>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</si>
  <si>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</si>
  <si>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</si>
  <si>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</si>
  <si>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</si>
  <si>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</si>
  <si>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</si>
  <si>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</si>
  <si>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</si>
  <si>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</si>
  <si>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</si>
  <si>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</si>
  <si>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</si>
  <si>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</si>
  <si>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</si>
  <si>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</si>
  <si>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</si>
  <si>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</si>
  <si>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</si>
  <si>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</si>
  <si>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</si>
  <si>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</si>
  <si>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</si>
  <si>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</si>
  <si>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</si>
  <si>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</si>
  <si>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</si>
  <si>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</si>
  <si>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</si>
  <si>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</si>
  <si>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</si>
  <si>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</si>
  <si>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</si>
  <si>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</si>
  <si>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</si>
  <si>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</si>
  <si>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</si>
  <si>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</si>
  <si>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</si>
  <si>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</si>
  <si>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</si>
  <si>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</si>
  <si>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</si>
  <si>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</si>
  <si>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</si>
  <si>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</si>
  <si>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</si>
  <si>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</si>
  <si>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</si>
  <si>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</si>
  <si>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</si>
  <si>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</si>
  <si>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</si>
  <si>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</si>
  <si>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</si>
  <si>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</si>
  <si>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</si>
  <si>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</si>
  <si>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</si>
  <si>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</si>
  <si>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</si>
  <si>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</si>
  <si>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</si>
  <si>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</si>
  <si>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</si>
  <si>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</si>
  <si>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</si>
  <si>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</si>
  <si>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</si>
  <si>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</si>
  <si>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</si>
  <si>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</si>
  <si>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</si>
  <si>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</si>
  <si>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</si>
  <si>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</si>
  <si>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</si>
  <si>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</si>
  <si>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</si>
  <si>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</si>
  <si>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</si>
  <si>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</si>
  <si>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</si>
  <si>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</si>
  <si>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</si>
  <si>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</si>
  <si>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</si>
  <si>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</si>
  <si>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</si>
  <si>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</si>
  <si>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</si>
  <si>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</si>
  <si>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</si>
  <si>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</si>
  <si>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</si>
  <si>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</si>
  <si>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</si>
  <si>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</si>
  <si>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</si>
  <si>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</si>
  <si>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</si>
  <si>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</si>
  <si>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</si>
  <si>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</si>
  <si>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</si>
  <si>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</si>
  <si>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</si>
  <si>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</si>
  <si>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</si>
  <si>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</si>
  <si>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</si>
  <si>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</si>
  <si>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</si>
  <si>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</si>
  <si>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</si>
  <si>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</si>
  <si>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</si>
  <si>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</si>
  <si>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</si>
  <si>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</si>
  <si>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</si>
  <si>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</si>
  <si>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</si>
  <si>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</si>
  <si>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</si>
  <si>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</si>
  <si>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</si>
  <si>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</si>
  <si>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</si>
  <si>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</si>
  <si>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</si>
  <si>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</si>
  <si>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</si>
  <si>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</si>
  <si>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</si>
  <si>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</si>
  <si>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</si>
  <si>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</si>
  <si>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</si>
  <si>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</si>
  <si>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</si>
  <si>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</si>
  <si>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</si>
  <si>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</si>
  <si>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</si>
  <si>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</si>
  <si>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</si>
  <si>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</si>
  <si>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</si>
  <si>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</si>
  <si>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</si>
  <si>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</si>
  <si>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</si>
  <si>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</si>
  <si>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</si>
  <si>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</si>
  <si>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</si>
  <si>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</si>
  <si>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</si>
  <si>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</si>
  <si>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</si>
  <si>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</si>
  <si>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</si>
  <si>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</si>
  <si>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</si>
  <si>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</si>
  <si>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</si>
  <si>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</si>
  <si>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</si>
  <si>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</si>
  <si>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</si>
  <si>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</si>
  <si>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</si>
  <si>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</si>
  <si>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</si>
  <si>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</si>
  <si>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</si>
  <si>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</si>
  <si>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</si>
  <si>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</si>
  <si>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</si>
  <si>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</si>
  <si>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</si>
  <si>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</si>
  <si>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</si>
  <si>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</si>
  <si>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</si>
  <si>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</si>
  <si>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</si>
  <si>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</si>
  <si>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</si>
  <si>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</si>
  <si>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</si>
  <si>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</si>
  <si>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</si>
  <si>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</si>
  <si>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</si>
  <si>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</si>
  <si>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</si>
  <si>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</si>
  <si>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</si>
  <si>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</si>
  <si>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</si>
  <si>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</si>
  <si>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</si>
  <si>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</si>
  <si>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</si>
  <si>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</si>
  <si>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</si>
  <si>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</si>
  <si>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</si>
  <si>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</si>
  <si>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</si>
  <si>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</si>
  <si>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</si>
  <si>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</si>
  <si>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</si>
  <si>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</si>
  <si>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</si>
  <si>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</si>
  <si>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</si>
  <si>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</si>
  <si>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</si>
  <si>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</si>
  <si>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</si>
  <si>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</si>
  <si>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</si>
  <si>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</si>
  <si>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</si>
  <si>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</si>
  <si>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</si>
  <si>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</si>
  <si>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</si>
  <si>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</si>
  <si>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</si>
  <si>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</si>
  <si>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</si>
  <si>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</si>
  <si>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</si>
  <si>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</si>
  <si>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</si>
  <si>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</si>
  <si>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</si>
  <si>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</si>
  <si>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</si>
  <si>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</si>
  <si>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</si>
  <si>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</si>
  <si>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</si>
  <si>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</si>
  <si>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</si>
  <si>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</si>
  <si>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</si>
  <si>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</si>
  <si>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</si>
  <si>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</si>
  <si>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</si>
  <si>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</si>
  <si>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</si>
  <si>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</si>
  <si>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</si>
  <si>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</si>
  <si>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</si>
  <si>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</si>
  <si>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</si>
  <si>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</si>
  <si>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</si>
  <si>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</si>
  <si>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</si>
  <si>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</si>
  <si>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</si>
  <si>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</si>
  <si>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</si>
  <si>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</si>
  <si>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</si>
  <si>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</si>
  <si>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</si>
  <si>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</si>
  <si>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</si>
  <si>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</si>
  <si>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</si>
  <si>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</si>
  <si>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</si>
  <si>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</si>
  <si>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</si>
  <si>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</si>
  <si>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</si>
  <si>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</si>
  <si>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</si>
  <si>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</si>
  <si>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</si>
  <si>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</si>
  <si>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</si>
  <si>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</si>
  <si>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</si>
  <si>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</si>
  <si>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</si>
  <si>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</si>
  <si>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</si>
  <si>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</si>
  <si>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</si>
  <si>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</si>
  <si>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</si>
  <si>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</si>
  <si>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</si>
  <si>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</si>
  <si>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</si>
  <si>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</si>
  <si>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</si>
  <si>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</si>
  <si>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</si>
  <si>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</si>
  <si>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</si>
  <si>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</si>
  <si>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</si>
  <si>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</si>
  <si>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</si>
  <si>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</si>
  <si>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</si>
  <si>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</si>
  <si>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</si>
  <si>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</si>
  <si>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</si>
  <si>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</si>
  <si>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</si>
  <si>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</si>
  <si>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</si>
  <si>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</si>
  <si>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</si>
  <si>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</si>
  <si>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</si>
  <si>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</si>
  <si>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</si>
  <si>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</si>
  <si>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</si>
  <si>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</si>
  <si>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</si>
  <si>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</si>
  <si>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</si>
  <si>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</si>
  <si>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</si>
  <si>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</si>
  <si>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</si>
  <si>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</si>
  <si>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</si>
  <si>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</si>
  <si>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</si>
  <si>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</si>
  <si>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</si>
  <si>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</si>
  <si>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</si>
  <si>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</si>
  <si>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</si>
  <si>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</si>
  <si>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</si>
  <si>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</si>
  <si>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</si>
  <si>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</si>
  <si>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</si>
  <si>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</si>
  <si>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</si>
  <si>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</si>
  <si>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</si>
  <si>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</si>
  <si>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</si>
  <si>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</si>
  <si>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</si>
  <si>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</si>
  <si>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</si>
  <si>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</si>
  <si>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</si>
  <si>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</si>
  <si>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</si>
  <si>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</si>
  <si>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</si>
  <si>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</si>
  <si>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</si>
  <si>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</si>
  <si>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</si>
  <si>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</si>
  <si>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</si>
  <si>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</si>
  <si>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</si>
  <si>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</si>
  <si>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</si>
  <si>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</si>
  <si>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</si>
  <si>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</si>
  <si>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</si>
  <si>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</si>
  <si>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</si>
  <si>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</si>
  <si>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</si>
  <si>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</si>
  <si>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</si>
  <si>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</si>
  <si>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</si>
  <si>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</si>
  <si>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</si>
  <si>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</si>
  <si>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</si>
  <si>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</si>
  <si>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</si>
  <si>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</si>
  <si>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</si>
  <si>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</si>
  <si>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</si>
  <si>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</si>
  <si>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</si>
  <si>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</si>
  <si>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</si>
  <si>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</si>
  <si>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</si>
  <si>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</si>
  <si>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</si>
  <si>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</si>
  <si>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</si>
  <si>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</si>
  <si>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</si>
  <si>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</si>
  <si>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</si>
  <si>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</si>
  <si>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</si>
  <si>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</si>
  <si>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</si>
  <si>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</si>
  <si>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</si>
  <si>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</si>
  <si>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</si>
  <si>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</si>
  <si>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</si>
  <si>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</si>
  <si>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</si>
  <si>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</si>
  <si>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</si>
  <si>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</si>
  <si>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</si>
  <si>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</si>
  <si>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</si>
  <si>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</si>
  <si>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</si>
  <si>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</si>
  <si>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</si>
  <si>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</si>
  <si>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</si>
  <si>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</si>
  <si>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</si>
  <si>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</si>
  <si>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</si>
  <si>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</si>
  <si>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</si>
  <si>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</si>
  <si>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</si>
  <si>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</si>
  <si>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</si>
  <si>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</si>
  <si>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</si>
  <si>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</si>
  <si>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</si>
  <si>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</si>
  <si>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</si>
  <si>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</si>
  <si>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</si>
  <si>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</si>
  <si>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</si>
  <si>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</si>
  <si>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</si>
  <si>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</si>
  <si>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</si>
  <si>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</si>
  <si>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</si>
  <si>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</si>
  <si>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</si>
  <si>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</si>
  <si>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</si>
  <si>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</si>
  <si>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</si>
  <si>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</si>
  <si>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</si>
  <si>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</si>
  <si>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</si>
  <si>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</si>
  <si>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</si>
  <si>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</si>
  <si>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</si>
  <si>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</si>
  <si>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</si>
  <si>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</si>
  <si>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</si>
  <si>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</si>
  <si>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</si>
  <si>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</si>
  <si>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</si>
  <si>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</si>
  <si>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</si>
  <si>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</si>
  <si>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</si>
  <si>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</si>
  <si>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</si>
  <si>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</si>
  <si>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</si>
  <si>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</si>
  <si>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</si>
  <si>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</si>
  <si>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</si>
  <si>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</si>
  <si>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</si>
  <si>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</si>
  <si>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</si>
  <si>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</si>
  <si>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</si>
  <si>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</si>
  <si>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</si>
  <si>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</si>
  <si>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</si>
  <si>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</si>
  <si>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</si>
  <si>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</si>
  <si>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</si>
  <si>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</si>
  <si>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</si>
  <si>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</si>
  <si>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</si>
  <si>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</si>
  <si>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</si>
  <si>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</si>
  <si>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</si>
  <si>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</si>
  <si>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</si>
  <si>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</si>
  <si>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</si>
  <si>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</si>
  <si>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</si>
  <si>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</si>
  <si>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</si>
  <si>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</si>
  <si>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</si>
  <si>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</si>
  <si>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</si>
  <si>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</si>
  <si>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</si>
  <si>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</si>
  <si>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</si>
  <si>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</si>
  <si>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</si>
  <si>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</si>
  <si>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</si>
  <si>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</si>
  <si>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</si>
  <si>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</si>
  <si>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</si>
  <si>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</si>
  <si>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</si>
  <si>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</si>
  <si>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</si>
  <si>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</si>
  <si>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</si>
  <si>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</si>
  <si>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</si>
  <si>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</si>
  <si>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</si>
  <si>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</si>
  <si>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</si>
  <si>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</si>
  <si>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</si>
  <si>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</si>
  <si>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</si>
  <si>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</si>
  <si>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</si>
  <si>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</si>
  <si>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</si>
  <si>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</si>
  <si>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</si>
  <si>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</si>
  <si>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</si>
  <si>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</si>
  <si>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</si>
  <si>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</si>
  <si>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</si>
  <si>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</si>
  <si>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</si>
  <si>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</si>
  <si>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</si>
  <si>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</si>
  <si>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</si>
  <si>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</si>
  <si>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</si>
  <si>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</si>
  <si>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</si>
  <si>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</si>
  <si>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</si>
  <si>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</si>
  <si>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</si>
  <si>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</si>
  <si>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</si>
  <si>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</si>
  <si>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</si>
  <si>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</si>
  <si>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</si>
  <si>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</si>
  <si>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</si>
  <si>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</si>
  <si>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</si>
  <si>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</si>
  <si>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</si>
  <si>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</si>
  <si>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</si>
  <si>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</si>
  <si>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</si>
  <si>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</si>
  <si>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</si>
  <si>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</si>
  <si>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</si>
  <si>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</si>
  <si>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</si>
  <si>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</si>
  <si>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</si>
  <si>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</si>
  <si>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</si>
  <si>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</si>
  <si>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</si>
  <si>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</si>
  <si>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</si>
  <si>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</si>
  <si>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</si>
  <si>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</si>
  <si>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</si>
  <si>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</si>
  <si>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</si>
  <si>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</si>
  <si>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</si>
  <si>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</si>
  <si>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</si>
  <si>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</si>
  <si>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</si>
  <si>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</si>
  <si>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</si>
  <si>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</si>
  <si>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</si>
  <si>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</si>
  <si>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</si>
  <si>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</si>
  <si>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</si>
  <si>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</si>
  <si>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</si>
  <si>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</si>
  <si>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</si>
  <si>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</si>
  <si>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</si>
  <si>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</si>
  <si>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</si>
  <si>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</si>
  <si>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</si>
  <si>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</si>
  <si>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</si>
  <si>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</si>
  <si>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</si>
  <si>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</si>
  <si>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</si>
  <si>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</si>
  <si>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</si>
  <si>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</si>
  <si>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</si>
  <si>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</si>
  <si>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</si>
  <si>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</si>
  <si>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</si>
  <si>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</si>
  <si>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</si>
  <si>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</si>
  <si>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</si>
  <si>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</si>
  <si>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</si>
  <si>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</si>
  <si>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</si>
  <si>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</si>
  <si>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</si>
  <si>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</si>
  <si>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</si>
  <si>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</si>
  <si>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</si>
  <si>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</si>
  <si>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</si>
  <si>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</si>
  <si>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</si>
  <si>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</si>
  <si>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</si>
  <si>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</si>
  <si>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</si>
  <si>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</si>
  <si>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</si>
  <si>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</si>
  <si>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</si>
  <si>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</si>
  <si>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</si>
  <si>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</si>
  <si>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</si>
  <si>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</si>
  <si>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</si>
  <si>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</si>
  <si>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</si>
  <si>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</si>
  <si>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</si>
  <si>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</si>
  <si>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</si>
  <si>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</si>
  <si>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</si>
  <si>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</si>
  <si>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</si>
  <si>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</si>
  <si>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</si>
  <si>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</si>
  <si>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</si>
  <si>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</si>
  <si>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</si>
  <si>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</si>
  <si>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</si>
  <si>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</si>
  <si>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</si>
  <si>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</si>
  <si>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</si>
  <si>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</si>
  <si>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</si>
  <si>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</si>
  <si>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</si>
  <si>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</si>
  <si>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</si>
  <si>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</si>
  <si>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</si>
  <si>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</si>
  <si>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</si>
  <si>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</si>
  <si>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</si>
  <si>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</si>
  <si>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</si>
  <si>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</si>
  <si>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</si>
  <si>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</si>
  <si>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</si>
  <si>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</si>
  <si>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</si>
  <si>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</si>
  <si>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</si>
  <si>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</si>
  <si>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</si>
  <si>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</si>
  <si>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</si>
  <si>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</si>
  <si>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</si>
  <si>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</si>
  <si>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</si>
  <si>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</si>
  <si>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</si>
  <si>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</si>
  <si>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</si>
  <si>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</si>
  <si>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</si>
  <si>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</si>
  <si>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</si>
  <si>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</si>
  <si>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</si>
  <si>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</si>
  <si>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</si>
  <si>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</si>
  <si>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</si>
  <si>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</si>
  <si>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</si>
  <si>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</si>
  <si>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</si>
  <si>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</si>
  <si>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</si>
  <si>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</si>
  <si>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</si>
  <si>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</si>
  <si>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</si>
  <si>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</si>
  <si>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</si>
  <si>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</si>
  <si>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</si>
  <si>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</si>
  <si>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</si>
  <si>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</si>
  <si>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</si>
  <si>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</si>
  <si>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</si>
  <si>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</si>
  <si>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</si>
  <si>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</si>
  <si>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</si>
  <si>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</si>
  <si>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</si>
  <si>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</si>
  <si>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</si>
  <si>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</si>
  <si>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</si>
  <si>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</si>
  <si>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</si>
  <si>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</si>
  <si>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</si>
  <si>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</si>
  <si>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</si>
  <si>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</si>
  <si>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</si>
  <si>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</si>
  <si>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</si>
  <si>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</si>
  <si>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</si>
  <si>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</si>
  <si>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</si>
  <si>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</si>
  <si>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</si>
  <si>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</si>
  <si>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</si>
  <si>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</si>
  <si>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</si>
  <si>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</si>
  <si>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</si>
  <si>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</si>
  <si>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</si>
  <si>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</si>
  <si>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</si>
  <si>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</si>
  <si>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</si>
  <si>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</si>
  <si>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</si>
  <si>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</si>
  <si>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</si>
  <si>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</si>
  <si>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</si>
  <si>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</si>
  <si>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</si>
  <si>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</si>
  <si>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</si>
  <si>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</si>
  <si>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</si>
  <si>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</si>
  <si>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</si>
  <si>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</si>
  <si>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</si>
  <si>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</si>
  <si>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</si>
  <si>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</si>
  <si>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</si>
  <si>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</si>
  <si>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</si>
  <si>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</si>
  <si>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</si>
  <si>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</si>
  <si>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</si>
  <si>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</si>
  <si>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</si>
  <si>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</si>
  <si>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</si>
  <si>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</si>
  <si>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</si>
  <si>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</si>
  <si>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</si>
  <si>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</si>
  <si>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</si>
  <si>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</si>
  <si>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</si>
  <si>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</si>
  <si>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</si>
  <si>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</si>
  <si>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</si>
  <si>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</si>
  <si>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</si>
  <si>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</si>
  <si>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</si>
  <si>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</si>
  <si>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</si>
  <si>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</si>
  <si>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</si>
  <si>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</si>
  <si>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</si>
  <si>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</si>
  <si>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</si>
  <si>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</si>
  <si>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</si>
  <si>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</si>
  <si>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</si>
  <si>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</si>
  <si>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</si>
  <si>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</si>
  <si>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</si>
  <si>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</si>
  <si>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</si>
  <si>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</si>
  <si>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</si>
  <si>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</si>
  <si>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</si>
  <si>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</si>
  <si>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</si>
  <si>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</si>
  <si>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</si>
  <si>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</si>
  <si>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</si>
  <si>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</si>
  <si>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</si>
  <si>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</si>
  <si>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</si>
  <si>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</si>
  <si>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</si>
  <si>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</si>
  <si>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</si>
  <si>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</si>
  <si>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</si>
  <si>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</si>
  <si>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</si>
  <si>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</si>
  <si>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</si>
  <si>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</si>
  <si>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</si>
  <si>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</si>
  <si>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</si>
  <si>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</si>
  <si>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</si>
  <si>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</si>
  <si>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</si>
  <si>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</si>
  <si>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</si>
  <si>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</si>
  <si>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</si>
  <si>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</si>
  <si>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</si>
  <si>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</si>
  <si>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</si>
  <si>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</si>
  <si>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</si>
  <si>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</si>
  <si>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</si>
  <si>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</si>
  <si>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</si>
  <si>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</si>
  <si>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</si>
  <si>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</si>
  <si>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</si>
  <si>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</si>
  <si>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</si>
  <si>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</si>
  <si>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</si>
  <si>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</si>
  <si>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</si>
  <si>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</si>
  <si>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</si>
  <si>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</si>
  <si>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</si>
  <si>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</si>
  <si>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</si>
  <si>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</si>
  <si>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</si>
  <si>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</si>
  <si>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</si>
  <si>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</si>
  <si>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</si>
  <si>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</si>
  <si>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</si>
  <si>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</si>
  <si>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</si>
  <si>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</si>
  <si>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</si>
  <si>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</si>
  <si>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</si>
  <si>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</si>
  <si>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</si>
  <si>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</si>
  <si>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</si>
  <si>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</si>
  <si>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</si>
  <si>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</si>
  <si>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</si>
  <si>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</si>
  <si>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</si>
  <si>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</si>
  <si>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</si>
  <si>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</si>
  <si>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</si>
  <si>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</si>
  <si>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</si>
  <si>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</si>
  <si>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</si>
  <si>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</si>
  <si>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</si>
  <si>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</si>
  <si>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</si>
  <si>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</si>
  <si>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</si>
  <si>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</si>
  <si>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</si>
  <si>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</si>
  <si>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</si>
  <si>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</si>
  <si>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</si>
  <si>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</si>
  <si>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</si>
  <si>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</si>
  <si>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</si>
  <si>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</si>
  <si>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</si>
  <si>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</si>
  <si>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</si>
  <si>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</si>
  <si>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</si>
  <si>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</si>
  <si>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</si>
  <si>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</si>
  <si>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</si>
  <si>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</si>
  <si>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</si>
  <si>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</si>
  <si>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</si>
  <si>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</si>
  <si>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</si>
  <si>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</si>
  <si>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</si>
  <si>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</si>
  <si>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</si>
  <si>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</si>
  <si>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</si>
  <si>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</si>
  <si>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</si>
  <si>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</si>
  <si>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</si>
  <si>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</si>
  <si>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</si>
  <si>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</si>
  <si>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</si>
  <si>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</si>
  <si>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</si>
  <si>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</si>
  <si>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</si>
  <si>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</si>
  <si>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</si>
  <si>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</si>
  <si>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</si>
  <si>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</si>
  <si>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</si>
  <si>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</si>
  <si>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</si>
  <si>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</si>
  <si>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</si>
  <si>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</si>
  <si>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</si>
  <si>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</si>
  <si>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</si>
  <si>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</si>
  <si>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</si>
  <si>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</si>
  <si>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</si>
  <si>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</si>
  <si>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</si>
  <si>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</si>
  <si>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</si>
  <si>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</si>
  <si>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</si>
  <si>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</si>
  <si>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</si>
  <si>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</si>
  <si>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</si>
  <si>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</si>
  <si>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</si>
  <si>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</si>
  <si>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</si>
  <si>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</si>
  <si>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</si>
  <si>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</si>
  <si>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</si>
  <si>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</si>
  <si>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</si>
  <si>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</si>
  <si>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</si>
  <si>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</si>
  <si>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</si>
  <si>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</si>
  <si>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</si>
  <si>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</si>
  <si>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</si>
  <si>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</si>
  <si>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</si>
  <si>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</si>
  <si>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</si>
  <si>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</si>
  <si>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</si>
  <si>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</si>
  <si>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</si>
  <si>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</si>
  <si>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</si>
  <si>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</si>
  <si>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</si>
  <si>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</si>
  <si>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</si>
  <si>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</si>
  <si>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</si>
  <si>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</si>
  <si>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</si>
  <si>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</si>
  <si>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</si>
  <si>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</si>
  <si>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</si>
  <si>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</si>
  <si>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</si>
  <si>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</si>
  <si>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</si>
  <si>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</si>
  <si>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</si>
  <si>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</si>
  <si>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</si>
  <si>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</si>
  <si>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</si>
  <si>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</si>
  <si>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</si>
  <si>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</si>
  <si>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</si>
  <si>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</si>
  <si>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</si>
  <si>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</si>
  <si>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</si>
  <si>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</si>
  <si>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</si>
  <si>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</si>
  <si>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</si>
  <si>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</si>
  <si>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</si>
  <si>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</si>
  <si>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</si>
  <si>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</si>
  <si>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</si>
  <si>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</si>
  <si>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</si>
  <si>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</si>
  <si>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</si>
  <si>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</si>
  <si>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</si>
  <si>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</si>
  <si>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</si>
  <si>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</si>
  <si>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</si>
  <si>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</si>
  <si>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</si>
  <si>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</si>
  <si>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</si>
  <si>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</si>
  <si>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</si>
  <si>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</si>
  <si>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</si>
  <si>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</si>
  <si>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</si>
  <si>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</si>
  <si>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</si>
  <si>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</si>
  <si>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</si>
  <si>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</si>
  <si>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</si>
  <si>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</si>
  <si>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</si>
  <si>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</si>
  <si>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</si>
  <si>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</si>
  <si>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</si>
  <si>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</si>
  <si>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</si>
  <si>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</si>
  <si>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</si>
  <si>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</si>
  <si>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</si>
  <si>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</si>
  <si>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</si>
  <si>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</si>
  <si>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</si>
  <si>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</si>
  <si>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</si>
  <si>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</si>
  <si>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</si>
  <si>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</si>
  <si>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</si>
  <si>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</si>
  <si>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</si>
  <si>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</si>
  <si>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</si>
  <si>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</si>
  <si>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</si>
  <si>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</si>
  <si>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</si>
  <si>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</si>
  <si>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</si>
  <si>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</si>
  <si>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</si>
  <si>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</si>
  <si>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</si>
  <si>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</si>
  <si>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</si>
  <si>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</si>
  <si>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</si>
  <si>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</si>
  <si>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</si>
  <si>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</si>
  <si>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</si>
  <si>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</si>
  <si>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</si>
  <si>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</si>
  <si>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</si>
  <si>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</si>
  <si>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</si>
  <si>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</si>
  <si>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</si>
  <si>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</si>
  <si>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</si>
  <si>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</si>
  <si>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</si>
  <si>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</si>
  <si>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</si>
  <si>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</si>
  <si>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</si>
  <si>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</si>
  <si>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</si>
  <si>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</si>
  <si>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</si>
  <si>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</si>
  <si>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</si>
  <si>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</si>
  <si>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</si>
  <si>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</si>
  <si>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</si>
  <si>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</si>
  <si>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</si>
  <si>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</si>
  <si>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</si>
  <si>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</si>
  <si>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</si>
  <si>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</si>
  <si>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</si>
  <si>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</si>
  <si>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</si>
  <si>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</si>
  <si>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</si>
  <si>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</si>
  <si>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</si>
  <si>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</si>
  <si>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</si>
  <si>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</si>
  <si>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</si>
  <si>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</si>
  <si>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</si>
  <si>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</si>
  <si>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</si>
  <si>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</si>
  <si>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</si>
  <si>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</si>
  <si>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</si>
  <si>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</si>
  <si>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</si>
  <si>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</si>
  <si>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</si>
  <si>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</si>
  <si>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</si>
  <si>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</si>
  <si>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</si>
  <si>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</si>
  <si>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</si>
  <si>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</si>
  <si>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</si>
  <si>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</si>
  <si>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</si>
  <si>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</si>
  <si>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</si>
  <si>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</si>
  <si>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</si>
  <si>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</si>
  <si>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</si>
  <si>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</si>
  <si>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</si>
  <si>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</si>
  <si>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</si>
  <si>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</si>
  <si>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</si>
  <si>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</si>
  <si>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</si>
  <si>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</si>
  <si>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</si>
  <si>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</si>
  <si>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</si>
  <si>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</si>
  <si>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</si>
  <si>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</si>
  <si>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</si>
  <si>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</si>
  <si>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</si>
  <si>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</si>
  <si>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</si>
  <si>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</si>
  <si>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</si>
  <si>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</si>
  <si>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</si>
  <si>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</si>
  <si>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</si>
  <si>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</si>
  <si>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</si>
  <si>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</si>
  <si>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</si>
  <si>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</si>
  <si>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</si>
  <si>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</si>
  <si>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</si>
  <si>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</si>
  <si>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</si>
  <si>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</si>
  <si>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</si>
  <si>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</si>
  <si>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</si>
  <si>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</si>
  <si>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</si>
  <si>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</si>
  <si>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</si>
  <si>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</si>
  <si>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</si>
  <si>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</si>
  <si>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</si>
  <si>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</si>
  <si>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</si>
  <si>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</si>
  <si>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</si>
  <si>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</si>
  <si>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</si>
  <si>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</si>
  <si>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</si>
  <si>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</si>
  <si>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</si>
  <si>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</si>
  <si>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</si>
  <si>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</si>
  <si>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</si>
  <si>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</si>
  <si>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</si>
  <si>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</si>
  <si>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</si>
  <si>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</si>
  <si>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</si>
  <si>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</si>
  <si>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</si>
  <si>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</si>
  <si>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</si>
  <si>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</si>
  <si>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</si>
  <si>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</si>
  <si>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</si>
  <si>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</si>
  <si>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</si>
  <si>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</si>
  <si>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</si>
  <si>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</si>
  <si>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</si>
  <si>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</si>
  <si>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</si>
  <si>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</si>
  <si>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</si>
  <si>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</si>
  <si>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</si>
  <si>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</si>
  <si>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</si>
  <si>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</si>
  <si>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</si>
  <si>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</si>
  <si>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</si>
  <si>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</si>
  <si>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</si>
  <si>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</si>
  <si>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</si>
  <si>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</si>
  <si>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</si>
  <si>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</si>
  <si>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</si>
  <si>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</si>
  <si>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</si>
  <si>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</si>
  <si>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</si>
  <si>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</si>
  <si>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</si>
  <si>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</si>
  <si>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</si>
  <si>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</si>
  <si>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</si>
  <si>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</si>
  <si>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</si>
  <si>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</si>
  <si>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</si>
  <si>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</si>
  <si>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</si>
  <si>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</si>
  <si>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</si>
  <si>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</si>
  <si>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</si>
  <si>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</si>
  <si>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</si>
  <si>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</si>
  <si>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</si>
  <si>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</si>
  <si>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</si>
  <si>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</si>
  <si>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</si>
  <si>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</si>
  <si>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</si>
  <si>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</si>
  <si>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</si>
  <si>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</si>
  <si>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</si>
  <si>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</si>
  <si>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</si>
  <si>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</si>
  <si>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</si>
  <si>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</si>
  <si>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</si>
  <si>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</si>
  <si>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</si>
  <si>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</si>
  <si>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</si>
  <si>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</si>
  <si>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</si>
  <si>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</si>
  <si>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</si>
  <si>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</si>
  <si>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</si>
  <si>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</si>
  <si>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</si>
  <si>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</si>
  <si>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</si>
  <si>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</si>
  <si>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</si>
  <si>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</si>
  <si>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</si>
  <si>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</si>
  <si>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</si>
  <si>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</si>
  <si>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</si>
  <si>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</si>
  <si>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</si>
  <si>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</si>
  <si>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</si>
  <si>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</si>
  <si>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</si>
  <si>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</si>
  <si>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</si>
  <si>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</si>
  <si>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</si>
  <si>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</si>
  <si>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</si>
  <si>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</si>
  <si>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</si>
  <si>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</si>
  <si>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</si>
  <si>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</si>
  <si>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</si>
  <si>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</si>
  <si>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</si>
  <si>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</si>
  <si>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</si>
  <si>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</si>
  <si>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</si>
  <si>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</si>
  <si>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</si>
  <si>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</si>
  <si>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</si>
  <si>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</si>
  <si>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</si>
  <si>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</si>
  <si>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</si>
  <si>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</si>
  <si>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</si>
  <si>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</si>
  <si>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</si>
  <si>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</si>
  <si>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</si>
  <si>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</si>
  <si>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</si>
  <si>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</si>
  <si>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</si>
  <si>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</si>
  <si>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</si>
  <si>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</si>
  <si>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</si>
  <si>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</si>
  <si>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</si>
  <si>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</si>
  <si>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</si>
  <si>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</si>
  <si>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</si>
  <si>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</si>
  <si>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</si>
  <si>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</si>
  <si>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</si>
  <si>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</si>
  <si>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</si>
  <si>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</si>
  <si>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</si>
  <si>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</si>
  <si>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</si>
  <si>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</si>
  <si>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</si>
  <si>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</si>
  <si>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</si>
  <si>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</si>
  <si>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</si>
  <si>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</si>
  <si>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</si>
  <si>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</si>
  <si>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</si>
  <si>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</si>
  <si>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</si>
  <si>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</si>
  <si>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</si>
  <si>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</si>
  <si>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</si>
  <si>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</si>
  <si>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</si>
  <si>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</si>
  <si>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</si>
  <si>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</si>
  <si>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</si>
  <si>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</si>
  <si>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</si>
  <si>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</si>
  <si>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</si>
  <si>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</si>
  <si>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</si>
  <si>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</si>
  <si>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</si>
  <si>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</si>
  <si>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</si>
  <si>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</si>
  <si>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</si>
  <si>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</si>
  <si>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</si>
  <si>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</si>
  <si>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</si>
  <si>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</si>
  <si>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</si>
  <si>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</si>
  <si>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</si>
  <si>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</si>
  <si>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</si>
  <si>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</si>
  <si>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</si>
  <si>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</si>
  <si>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</si>
  <si>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</si>
  <si>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</si>
  <si>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</si>
  <si>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</si>
  <si>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</si>
  <si>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</si>
  <si>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</si>
  <si>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</si>
  <si>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</si>
  <si>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</si>
  <si>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</si>
  <si>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</si>
  <si>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</si>
  <si>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</si>
  <si>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</si>
  <si>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</si>
  <si>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</si>
  <si>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</si>
  <si>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</si>
  <si>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</si>
  <si>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</si>
  <si>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</si>
  <si>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</si>
  <si>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</si>
  <si>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</si>
  <si>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</si>
  <si>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</si>
  <si>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</si>
  <si>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</si>
  <si>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</si>
  <si>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</si>
  <si>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</si>
  <si>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</si>
  <si>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</si>
  <si>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</si>
  <si>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</si>
  <si>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</si>
  <si>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</si>
  <si>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</si>
  <si>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</si>
  <si>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</si>
  <si>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</si>
  <si>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</si>
  <si>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</si>
  <si>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</si>
  <si>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</si>
  <si>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</si>
  <si>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</si>
  <si>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</si>
  <si>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</si>
  <si>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</si>
  <si>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</si>
  <si>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</si>
  <si>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</si>
  <si>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</si>
  <si>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</si>
  <si>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</si>
  <si>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</si>
  <si>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</si>
  <si>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</si>
  <si>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</si>
  <si>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</si>
  <si>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</si>
  <si>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</si>
  <si>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</si>
  <si>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</si>
  <si>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</si>
  <si>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</si>
  <si>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</si>
  <si>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</si>
  <si>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</si>
  <si>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</si>
  <si>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</si>
  <si>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</si>
  <si>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</si>
  <si>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</si>
  <si>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</si>
  <si>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</si>
  <si>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</si>
  <si>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</si>
  <si>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</si>
  <si>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</si>
  <si>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</si>
  <si>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</si>
  <si>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</si>
  <si>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</si>
  <si>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</si>
  <si>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</si>
  <si>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</si>
  <si>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</si>
  <si>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</si>
  <si>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</si>
  <si>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</si>
  <si>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</si>
  <si>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</si>
  <si>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</si>
  <si>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</si>
  <si>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</si>
  <si>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</si>
  <si>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</si>
  <si>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</si>
  <si>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</si>
  <si>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</si>
  <si>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</si>
  <si>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</si>
  <si>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</si>
  <si>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</si>
  <si>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</si>
  <si>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</si>
  <si>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</si>
  <si>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</si>
  <si>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</si>
  <si>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</si>
  <si>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</si>
  <si>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</si>
  <si>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</si>
  <si>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</si>
  <si>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</si>
  <si>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</si>
  <si>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</si>
  <si>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</si>
  <si>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</si>
  <si>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</si>
  <si>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</si>
  <si>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</si>
  <si>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</si>
  <si>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</si>
  <si>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</si>
  <si>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</si>
  <si>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</si>
  <si>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</si>
  <si>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</si>
  <si>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</si>
  <si>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</si>
  <si>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</si>
  <si>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</si>
  <si>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</si>
  <si>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</si>
  <si>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</si>
  <si>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</si>
  <si>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</si>
  <si>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</si>
  <si>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</si>
  <si>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</si>
  <si>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</si>
  <si>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</si>
  <si>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</si>
  <si>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</si>
  <si>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</si>
  <si>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</si>
  <si>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</si>
  <si>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</si>
  <si>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</si>
  <si>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</si>
  <si>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</si>
  <si>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</si>
  <si>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</si>
  <si>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</si>
  <si>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</si>
  <si>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</si>
  <si>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</si>
  <si>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</si>
  <si>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</si>
  <si>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</si>
  <si>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</si>
  <si>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</si>
  <si>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</si>
  <si>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</si>
  <si>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</si>
  <si>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</si>
  <si>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</si>
  <si>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</si>
  <si>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</si>
  <si>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</si>
  <si>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</si>
  <si>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</si>
  <si>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</si>
  <si>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</si>
  <si>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</si>
  <si>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</si>
  <si>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</si>
  <si>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</si>
  <si>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</si>
  <si>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</si>
  <si>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</si>
  <si>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</si>
  <si>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</si>
  <si>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</si>
  <si>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</si>
  <si>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</si>
  <si>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</si>
  <si>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</si>
  <si>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</si>
  <si>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</si>
  <si>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</si>
  <si>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</si>
  <si>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</si>
  <si>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</si>
  <si>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</si>
  <si>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</si>
  <si>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</si>
  <si>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</si>
  <si>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</si>
  <si>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</si>
  <si>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</si>
  <si>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</si>
  <si>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</si>
  <si>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</si>
  <si>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</si>
  <si>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</si>
  <si>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</si>
  <si>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</si>
  <si>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</si>
  <si>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</si>
  <si>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</si>
  <si>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</si>
  <si>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</si>
  <si>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</si>
  <si>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</si>
  <si>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</si>
  <si>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</si>
  <si>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</si>
  <si>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</si>
  <si>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</si>
  <si>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</si>
  <si>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</si>
  <si>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</si>
  <si>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</si>
  <si>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</si>
  <si>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</si>
  <si>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</si>
  <si>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</si>
  <si>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</si>
  <si>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</si>
  <si>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</si>
  <si>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</si>
  <si>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</si>
  <si>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</si>
  <si>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</si>
  <si>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</si>
  <si>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</si>
  <si>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</si>
  <si>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</si>
  <si>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</si>
  <si>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</si>
  <si>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</si>
  <si>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</si>
  <si>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</si>
  <si>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</si>
  <si>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</si>
  <si>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</si>
  <si>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</si>
  <si>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</si>
  <si>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</si>
  <si>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</si>
  <si>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</si>
  <si>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</si>
  <si>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</si>
  <si>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</si>
  <si>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</si>
  <si>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</si>
  <si>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</si>
  <si>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</si>
  <si>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</si>
  <si>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</si>
  <si>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</si>
  <si>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</si>
  <si>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</si>
  <si>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</si>
  <si>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</si>
  <si>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</si>
  <si>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</si>
  <si>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</si>
  <si>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</si>
  <si>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</si>
  <si>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</si>
  <si>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</si>
  <si>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</si>
  <si>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</si>
  <si>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</si>
  <si>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</si>
  <si>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</si>
  <si>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</si>
  <si>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</si>
  <si>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</si>
  <si>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</si>
  <si>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</si>
  <si>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</si>
  <si>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</si>
  <si>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</si>
  <si>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</si>
  <si>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</si>
  <si>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</si>
  <si>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</si>
  <si>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</si>
  <si>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</si>
  <si>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</si>
  <si>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</si>
  <si>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</si>
  <si>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</si>
  <si>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</si>
  <si>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</si>
  <si>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</si>
  <si>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</si>
  <si>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</si>
  <si>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</si>
  <si>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</si>
  <si>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</si>
  <si>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</si>
  <si>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</si>
  <si>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</si>
  <si>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</si>
  <si>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</si>
  <si>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</si>
  <si>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</si>
  <si>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</si>
  <si>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</si>
  <si>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</si>
  <si>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</si>
  <si>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</si>
  <si>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</si>
  <si>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</si>
  <si>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</si>
  <si>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</si>
  <si>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</si>
  <si>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</si>
  <si>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</si>
  <si>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</si>
  <si>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</si>
  <si>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</si>
  <si>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</si>
  <si>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</si>
  <si>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</si>
  <si>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</si>
  <si>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</si>
  <si>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</si>
  <si>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</si>
  <si>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</si>
  <si>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</si>
  <si>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</si>
  <si>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</si>
  <si>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</si>
  <si>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</si>
  <si>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</si>
  <si>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</si>
  <si>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</si>
  <si>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</si>
  <si>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</si>
  <si>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</si>
  <si>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</si>
  <si>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</si>
  <si>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</si>
  <si>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</si>
  <si>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</si>
  <si>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</si>
  <si>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</si>
  <si>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</si>
  <si>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</si>
  <si>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</si>
  <si>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</si>
  <si>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</si>
  <si>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</si>
  <si>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</si>
  <si>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</si>
  <si>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</si>
  <si>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</si>
  <si>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</si>
  <si>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</si>
  <si>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</si>
  <si>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</si>
  <si>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</si>
  <si>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</si>
  <si>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</si>
  <si>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</si>
  <si>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</si>
  <si>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</si>
  <si>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</si>
  <si>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</si>
  <si>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</si>
  <si>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</si>
  <si>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</si>
  <si>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</si>
  <si>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</si>
  <si>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</si>
  <si>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</si>
  <si>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</si>
  <si>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</si>
  <si>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</si>
  <si>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</si>
  <si>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</si>
  <si>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</si>
  <si>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</si>
  <si>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</si>
  <si>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</si>
  <si>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</si>
  <si>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</si>
  <si>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</si>
  <si>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</si>
  <si>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</si>
  <si>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</si>
  <si>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</si>
  <si>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</si>
  <si>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</si>
  <si>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</si>
  <si>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</si>
  <si>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</si>
  <si>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</si>
  <si>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</si>
  <si>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</si>
  <si>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</si>
  <si>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</si>
  <si>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</si>
  <si>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</si>
  <si>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</si>
  <si>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</si>
  <si>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</si>
  <si>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</si>
  <si>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</si>
  <si>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</si>
  <si>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</si>
  <si>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</si>
  <si>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</si>
  <si>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</si>
  <si>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</si>
  <si>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</si>
  <si>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</si>
  <si>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</si>
  <si>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</si>
  <si>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</si>
  <si>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</si>
  <si>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</si>
  <si>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</si>
  <si>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</si>
  <si>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</si>
  <si>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</si>
  <si>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</si>
  <si>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</si>
  <si>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</si>
  <si>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</si>
  <si>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</si>
  <si>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</si>
  <si>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</si>
  <si>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</si>
  <si>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</si>
  <si>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</si>
  <si>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</si>
  <si>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</si>
  <si>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</si>
  <si>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</si>
  <si>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</si>
  <si>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</si>
  <si>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</si>
  <si>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</si>
  <si>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</si>
  <si>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</si>
  <si>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</si>
  <si>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</si>
  <si>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</si>
  <si>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</si>
  <si>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</si>
  <si>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</si>
  <si>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</si>
  <si>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</si>
  <si>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</si>
  <si>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</si>
  <si>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</si>
  <si>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</si>
  <si>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</si>
  <si>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</si>
  <si>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</si>
  <si>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</si>
  <si>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</si>
  <si>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</si>
  <si>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</si>
  <si>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</si>
  <si>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</si>
  <si>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</si>
  <si>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</si>
  <si>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</si>
  <si>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</si>
  <si>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</si>
  <si>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</si>
  <si>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</si>
  <si>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</si>
  <si>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</si>
  <si>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</si>
  <si>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</si>
  <si>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</si>
  <si>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</si>
  <si>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</si>
  <si>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</si>
  <si>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</si>
  <si>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</si>
  <si>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</si>
  <si>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</si>
  <si>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</si>
  <si>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</si>
  <si>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</si>
  <si>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</si>
  <si>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</si>
  <si>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</si>
  <si>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</si>
  <si>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</si>
  <si>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</si>
  <si>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</si>
  <si>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</si>
  <si>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</si>
  <si>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</si>
  <si>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</si>
  <si>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</si>
  <si>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</si>
  <si>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</si>
  <si>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</si>
  <si>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</si>
  <si>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</si>
  <si>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</si>
  <si>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</si>
  <si>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</si>
  <si>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</si>
  <si>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</si>
  <si>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</si>
  <si>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</si>
  <si>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</si>
  <si>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</si>
  <si>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</si>
  <si>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</si>
  <si>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</si>
  <si>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</si>
  <si>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</si>
  <si>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</si>
  <si>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</si>
  <si>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</si>
  <si>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</si>
  <si>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</si>
  <si>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</si>
  <si>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</si>
  <si>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</si>
  <si>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</si>
  <si>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</si>
  <si>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</si>
  <si>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</si>
  <si>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</si>
  <si>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</si>
  <si>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</si>
  <si>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</si>
  <si>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</si>
  <si>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</si>
  <si>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</si>
  <si>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</si>
  <si>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</si>
  <si>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</si>
  <si>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</si>
  <si>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</si>
  <si>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</si>
  <si>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</si>
  <si>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</si>
  <si>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</si>
  <si>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</si>
  <si>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</si>
  <si>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</si>
  <si>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</si>
  <si>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</si>
  <si>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</si>
  <si>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</si>
  <si>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</si>
  <si>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</si>
  <si>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</si>
  <si>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</si>
  <si>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</si>
  <si>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</si>
  <si>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</si>
  <si>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</si>
  <si>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</si>
  <si>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</si>
  <si>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</si>
  <si>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</si>
  <si>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</si>
  <si>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</si>
  <si>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</si>
  <si>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</si>
  <si>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</si>
  <si>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</si>
  <si>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</si>
  <si>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</si>
  <si>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</si>
  <si>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</si>
  <si>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</si>
  <si>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</si>
  <si>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</si>
  <si>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</si>
  <si>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</si>
  <si>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</si>
  <si>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</si>
  <si>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</si>
  <si>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</si>
  <si>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</si>
  <si>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</si>
  <si>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</si>
  <si>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</si>
  <si>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</si>
  <si>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</si>
  <si>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</si>
  <si>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</si>
  <si>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</si>
  <si>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</si>
  <si>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</si>
  <si>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</si>
  <si>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</si>
  <si>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</si>
  <si>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</si>
  <si>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</si>
  <si>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</si>
  <si>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</si>
  <si>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</si>
  <si>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</si>
  <si>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</si>
  <si>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</si>
  <si>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</si>
  <si>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</si>
  <si>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</si>
  <si>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</si>
  <si>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</si>
  <si>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</si>
  <si>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</si>
  <si>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</si>
  <si>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</si>
  <si>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</si>
  <si>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</si>
  <si>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</si>
  <si>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</si>
  <si>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</si>
  <si>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</si>
  <si>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</si>
  <si>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</si>
  <si>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</si>
  <si>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</si>
  <si>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</si>
  <si>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</si>
  <si>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</si>
  <si>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</si>
  <si>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</si>
  <si>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</si>
  <si>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</si>
  <si>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</si>
  <si>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</si>
  <si>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</si>
  <si>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</si>
  <si>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</si>
  <si>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</si>
  <si>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</si>
  <si>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</si>
  <si>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</si>
  <si>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</si>
  <si>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</si>
  <si>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</si>
  <si>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</si>
  <si>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</si>
  <si>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</si>
  <si>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</si>
  <si>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</si>
  <si>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</si>
  <si>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</si>
  <si>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</si>
  <si>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</si>
  <si>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</si>
  <si>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</si>
  <si>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</si>
  <si>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</si>
  <si>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</si>
  <si>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</si>
  <si>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</si>
  <si>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</si>
  <si>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</si>
  <si>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</si>
  <si>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</si>
  <si>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</si>
  <si>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</si>
  <si>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</si>
  <si>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</si>
  <si>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</si>
  <si>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</si>
  <si>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</si>
  <si>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</si>
  <si>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</si>
  <si>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</si>
  <si>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</si>
  <si>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</si>
  <si>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</si>
  <si>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</si>
  <si>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</si>
  <si>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</si>
  <si>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</si>
  <si>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</si>
  <si>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</si>
  <si>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</si>
  <si>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</si>
  <si>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</si>
  <si>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</si>
  <si>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</si>
  <si>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</si>
  <si>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</si>
  <si>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</si>
  <si>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</si>
  <si>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</si>
  <si>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</si>
  <si>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</si>
  <si>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</si>
  <si>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</si>
  <si>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</si>
  <si>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</si>
  <si>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</si>
  <si>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</si>
  <si>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</si>
  <si>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</si>
  <si>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</si>
  <si>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</si>
  <si>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</si>
  <si>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</si>
  <si>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</si>
  <si>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</si>
  <si>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</si>
  <si>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</si>
  <si>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</si>
  <si>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</si>
  <si>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</si>
  <si>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</si>
  <si>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</si>
  <si>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</si>
  <si>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</si>
  <si>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</si>
  <si>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</si>
  <si>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</si>
  <si>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</si>
  <si>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</si>
  <si>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</si>
  <si>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</si>
  <si>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</si>
  <si>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</si>
  <si>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</si>
  <si>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</si>
  <si>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</si>
  <si>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</si>
  <si>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</si>
  <si>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</si>
  <si>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</si>
  <si>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</si>
  <si>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</si>
  <si>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</si>
  <si>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</si>
  <si>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</si>
  <si>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</si>
  <si>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</si>
  <si>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</si>
  <si>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</si>
  <si>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</si>
  <si>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</si>
  <si>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</si>
  <si>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</si>
  <si>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</si>
  <si>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</si>
  <si>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</si>
  <si>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</si>
  <si>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</si>
  <si>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</si>
  <si>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</si>
  <si>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</si>
  <si>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</si>
  <si>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</si>
  <si>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</si>
  <si>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</si>
  <si>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</si>
  <si>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</si>
  <si>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</si>
  <si>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</si>
  <si>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</si>
  <si>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</si>
  <si>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</si>
  <si>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</si>
  <si>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</si>
  <si>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</si>
  <si>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</si>
  <si>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</si>
  <si>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</si>
  <si>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</si>
  <si>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</si>
  <si>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</si>
  <si>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</si>
  <si>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</si>
  <si>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</si>
  <si>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</si>
  <si>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</si>
  <si>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</si>
  <si>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</si>
  <si>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</si>
  <si>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</si>
  <si>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</si>
  <si>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</si>
  <si>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</si>
  <si>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</si>
  <si>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</si>
  <si>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</si>
  <si>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</si>
  <si>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</si>
  <si>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</si>
  <si>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</si>
  <si>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</si>
  <si>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</si>
  <si>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</si>
  <si>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</si>
  <si>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</si>
  <si>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</si>
  <si>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</si>
  <si>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</si>
  <si>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</si>
  <si>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</si>
  <si>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</si>
  <si>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</si>
  <si>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</si>
  <si>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</si>
  <si>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</si>
  <si>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</si>
  <si>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</si>
  <si>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</si>
  <si>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</si>
  <si>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</si>
  <si>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</si>
  <si>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</si>
  <si>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</si>
  <si>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</si>
  <si>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</si>
  <si>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</si>
  <si>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</si>
  <si>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</si>
  <si>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</si>
  <si>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</si>
  <si>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</si>
  <si>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</si>
  <si>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</si>
  <si>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</si>
  <si>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</si>
  <si>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</si>
  <si>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</si>
  <si>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</si>
  <si>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</si>
  <si>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</si>
  <si>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</si>
  <si>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</si>
  <si>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</si>
  <si>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</si>
  <si>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</si>
  <si>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</si>
  <si>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</si>
  <si>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</si>
  <si>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</si>
  <si>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</si>
  <si>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</si>
  <si>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</si>
  <si>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</si>
  <si>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</si>
  <si>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</si>
  <si>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</si>
  <si>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</si>
  <si>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</si>
  <si>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</si>
  <si>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</si>
  <si>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</si>
  <si>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</si>
  <si>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</si>
  <si>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</si>
  <si>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</si>
  <si>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</si>
  <si>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</si>
  <si>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</si>
  <si>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</si>
  <si>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</si>
  <si>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</si>
  <si>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</si>
  <si>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</si>
  <si>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</si>
  <si>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</si>
  <si>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</si>
  <si>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</si>
  <si>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</si>
  <si>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</si>
  <si>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</si>
  <si>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</si>
  <si>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</si>
  <si>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</si>
  <si>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</si>
  <si>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</si>
  <si>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</si>
  <si>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</si>
  <si>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</si>
  <si>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</si>
  <si>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</si>
  <si>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</si>
  <si>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</si>
  <si>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</si>
  <si>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</si>
  <si>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</si>
  <si>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</si>
  <si>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</si>
  <si>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</si>
  <si>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</si>
  <si>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</si>
  <si>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</si>
  <si>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</si>
  <si>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</si>
  <si>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</si>
  <si>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</si>
  <si>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</si>
  <si>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</si>
  <si>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</si>
  <si>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</si>
  <si>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</si>
  <si>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</si>
  <si>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</si>
  <si>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</si>
  <si>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</si>
  <si>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</si>
  <si>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</si>
  <si>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</si>
  <si>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</si>
  <si>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</si>
  <si>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</si>
  <si>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</si>
  <si>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</si>
  <si>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</si>
  <si>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</si>
  <si>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</si>
  <si>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</si>
  <si>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</si>
  <si>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</si>
  <si>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</si>
  <si>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</si>
  <si>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</si>
  <si>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</si>
  <si>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</si>
  <si>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</si>
  <si>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</si>
  <si>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</si>
  <si>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</si>
  <si>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</si>
  <si>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</si>
  <si>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</si>
  <si>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</si>
  <si>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</si>
  <si>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</si>
  <si>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</si>
  <si>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</si>
  <si>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</si>
  <si>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</si>
  <si>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</si>
  <si>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</si>
  <si>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</si>
  <si>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</si>
  <si>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</si>
  <si>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</si>
  <si>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</si>
  <si>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</si>
  <si>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</si>
  <si>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</si>
  <si>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</si>
  <si>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</si>
  <si>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</si>
  <si>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</si>
  <si>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</si>
  <si>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</si>
  <si>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</si>
  <si>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</si>
  <si>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</si>
  <si>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</si>
  <si>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</si>
  <si>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</si>
  <si>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</si>
  <si>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</si>
  <si>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</si>
  <si>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</si>
  <si>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</si>
  <si>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</si>
  <si>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</si>
  <si>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</si>
  <si>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</si>
  <si>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</si>
  <si>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</si>
  <si>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</si>
  <si>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</si>
  <si>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</si>
  <si>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</si>
  <si>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</si>
  <si>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</si>
  <si>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</si>
  <si>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</si>
  <si>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</si>
  <si>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</si>
  <si>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</si>
  <si>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</si>
  <si>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</si>
  <si>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</si>
  <si>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</si>
  <si>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</si>
  <si>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</si>
  <si>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</si>
  <si>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</si>
  <si>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</si>
  <si>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</si>
  <si>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</si>
  <si>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</si>
  <si>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</si>
  <si>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</si>
  <si>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</si>
  <si>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</si>
  <si>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</si>
  <si>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</si>
  <si>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</si>
  <si>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</si>
  <si>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</si>
  <si>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</si>
  <si>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</si>
  <si>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</si>
  <si>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</si>
  <si>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</si>
  <si>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</si>
  <si>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</si>
  <si>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</si>
  <si>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</si>
  <si>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</si>
  <si>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</si>
  <si>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</si>
  <si>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</si>
  <si>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</si>
  <si>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</si>
  <si>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</si>
  <si>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</si>
  <si>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</si>
  <si>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</si>
  <si>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</si>
  <si>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</si>
  <si>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</si>
  <si>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</si>
  <si>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</si>
  <si>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</si>
  <si>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</si>
  <si>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</si>
  <si>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</si>
  <si>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</si>
  <si>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</si>
  <si>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</si>
  <si>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</si>
  <si>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</si>
  <si>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</si>
  <si>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</si>
  <si>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</si>
  <si>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</si>
  <si>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</si>
  <si>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</si>
  <si>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</si>
  <si>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</si>
  <si>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</si>
  <si>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</si>
  <si>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</si>
  <si>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</si>
  <si>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</si>
  <si>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</si>
  <si>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</si>
  <si>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</si>
  <si>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</si>
  <si>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</si>
  <si>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</si>
  <si>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</si>
  <si>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</si>
  <si>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</si>
  <si>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</si>
  <si>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</si>
  <si>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</si>
  <si>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</si>
  <si>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</si>
  <si>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</si>
  <si>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</si>
  <si>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</si>
  <si>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</si>
  <si>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</si>
  <si>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</si>
  <si>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</si>
  <si>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</si>
  <si>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</si>
  <si>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</si>
  <si>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</si>
  <si>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</si>
  <si>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</si>
  <si>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</si>
  <si>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</si>
  <si>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</si>
  <si>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</si>
  <si>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</si>
  <si>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</si>
  <si>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</si>
  <si>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</si>
  <si>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</si>
  <si>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</si>
  <si>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</si>
  <si>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</si>
  <si>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</si>
  <si>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</si>
  <si>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</si>
  <si>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</si>
  <si>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</si>
  <si>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</si>
  <si>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</si>
  <si>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</si>
  <si>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</si>
  <si>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</si>
  <si>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</si>
  <si>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</si>
  <si>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</si>
  <si>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</si>
  <si>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</si>
  <si>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</si>
  <si>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</si>
  <si>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</si>
  <si>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</si>
  <si>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</si>
  <si>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</si>
  <si>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</si>
  <si>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</si>
  <si>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</si>
  <si>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</si>
  <si>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</si>
  <si>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</si>
  <si>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</si>
  <si>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</si>
  <si>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</si>
  <si>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</si>
  <si>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</si>
  <si>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</si>
  <si>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</si>
  <si>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</si>
  <si>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</si>
  <si>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</si>
  <si>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</si>
  <si>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</si>
  <si>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</si>
  <si>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</si>
  <si>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</si>
  <si>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</si>
  <si>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</si>
  <si>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</si>
  <si>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</si>
  <si>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</si>
  <si>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</si>
  <si>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</si>
  <si>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</si>
  <si>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</si>
  <si>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</si>
  <si>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</si>
  <si>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</si>
  <si>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</si>
  <si>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</si>
  <si>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</si>
  <si>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</si>
  <si>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</si>
  <si>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</si>
  <si>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</si>
  <si>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</si>
  <si>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</si>
  <si>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</si>
  <si>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</si>
  <si>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</si>
  <si>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</si>
  <si>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</si>
  <si>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</si>
  <si>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</si>
  <si>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</si>
  <si>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</si>
  <si>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</si>
  <si>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</si>
  <si>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</si>
  <si>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</si>
  <si>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</si>
  <si>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</si>
  <si>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</si>
  <si>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</si>
  <si>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</si>
  <si>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</si>
  <si>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</si>
  <si>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</si>
  <si>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</si>
  <si>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</si>
  <si>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</si>
  <si>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</si>
  <si>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</si>
  <si>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</si>
  <si>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</si>
  <si>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</si>
  <si>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</si>
  <si>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</si>
  <si>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</si>
  <si>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</si>
  <si>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</si>
  <si>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</si>
  <si>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</si>
  <si>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</si>
  <si>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</si>
  <si>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</si>
  <si>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</si>
  <si>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</si>
  <si>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</si>
  <si>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</si>
  <si>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</si>
  <si>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</si>
  <si>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</si>
  <si>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</si>
  <si>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</si>
  <si>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</si>
  <si>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</si>
  <si>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</si>
  <si>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</si>
  <si>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</si>
  <si>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</si>
  <si>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</si>
  <si>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</si>
  <si>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</si>
  <si>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</si>
  <si>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</si>
  <si>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</si>
  <si>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</si>
  <si>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</si>
  <si>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</si>
  <si>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</si>
  <si>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</si>
  <si>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</si>
  <si>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</si>
  <si>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</si>
  <si>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</si>
  <si>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</si>
  <si>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</si>
  <si>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</si>
  <si>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</si>
  <si>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</si>
  <si>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</si>
  <si>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</si>
  <si>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</si>
  <si>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</si>
  <si>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</si>
  <si>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</si>
  <si>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</si>
  <si>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</si>
  <si>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</si>
  <si>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</si>
  <si>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</si>
  <si>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</si>
  <si>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</si>
  <si>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</si>
  <si>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</si>
  <si>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</si>
  <si>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</si>
  <si>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</si>
  <si>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</si>
  <si>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</si>
  <si>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</si>
  <si>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</si>
  <si>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</si>
  <si>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</si>
  <si>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</si>
  <si>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</si>
  <si>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</si>
  <si>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</si>
  <si>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</si>
  <si>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</si>
  <si>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</si>
  <si>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</si>
  <si>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</si>
  <si>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</si>
  <si>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</si>
  <si>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</si>
  <si>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</si>
  <si>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</si>
  <si>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</si>
  <si>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</si>
  <si>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</si>
  <si>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</si>
  <si>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</si>
  <si>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</si>
  <si>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</si>
  <si>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</si>
  <si>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</si>
  <si>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</si>
  <si>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</si>
  <si>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</si>
  <si>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</si>
  <si>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</si>
  <si>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</si>
  <si>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</si>
  <si>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</si>
  <si>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</si>
  <si>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</si>
  <si>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</si>
  <si>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</si>
  <si>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</si>
  <si>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</si>
  <si>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</si>
  <si>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</si>
  <si>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</si>
  <si>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</si>
  <si>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</si>
  <si>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</si>
  <si>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</si>
  <si>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</si>
  <si>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</si>
  <si>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</si>
  <si>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</si>
  <si>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</si>
  <si>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</si>
  <si>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</si>
  <si>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</si>
  <si>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</si>
  <si>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</si>
  <si>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</si>
  <si>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</si>
  <si>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</si>
  <si>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</si>
  <si>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</si>
  <si>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</si>
  <si>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</si>
  <si>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</si>
  <si>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</si>
  <si>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</si>
  <si>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</si>
  <si>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</si>
  <si>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</si>
  <si>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</si>
  <si>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</si>
  <si>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</si>
  <si>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</si>
  <si>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</si>
  <si>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</si>
  <si>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</si>
  <si>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</si>
  <si>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</si>
  <si>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</si>
  <si>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</si>
  <si>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</si>
  <si>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</si>
  <si>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</si>
  <si>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</si>
  <si>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</si>
  <si>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</si>
  <si>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</si>
  <si>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</si>
  <si>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</si>
  <si>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</si>
  <si>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</si>
  <si>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</si>
  <si>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</si>
  <si>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</si>
  <si>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</si>
  <si>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</si>
  <si>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</si>
  <si>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</si>
  <si>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</si>
  <si>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</si>
  <si>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</si>
  <si>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</si>
  <si>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</si>
  <si>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</si>
  <si>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</si>
  <si>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</si>
  <si>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</si>
  <si>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</si>
  <si>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</si>
  <si>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</si>
  <si>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</si>
  <si>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</si>
  <si>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</si>
  <si>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</si>
  <si>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</si>
  <si>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</si>
  <si>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</si>
  <si>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</si>
  <si>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</si>
  <si>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</si>
  <si>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</si>
  <si>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</si>
  <si>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</si>
  <si>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</si>
  <si>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</si>
  <si>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</si>
  <si>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</si>
  <si>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</si>
  <si>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</si>
  <si>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</si>
  <si>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</si>
  <si>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</si>
  <si>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</si>
  <si>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</si>
  <si>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</si>
  <si>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</si>
  <si>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</si>
  <si>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</si>
  <si>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</si>
  <si>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</si>
  <si>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</si>
  <si>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</si>
  <si>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</si>
  <si>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</si>
  <si>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</si>
  <si>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</si>
  <si>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</si>
  <si>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</si>
  <si>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</si>
  <si>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</si>
  <si>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</si>
  <si>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</si>
  <si>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</si>
  <si>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</si>
  <si>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</si>
  <si>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</si>
  <si>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</si>
  <si>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</si>
  <si>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</si>
  <si>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</si>
  <si>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</si>
  <si>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</si>
  <si>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</si>
  <si>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</si>
  <si>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</si>
  <si>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</si>
  <si>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</si>
  <si>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</si>
  <si>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</si>
  <si>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</si>
  <si>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</si>
  <si>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</si>
  <si>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</si>
  <si>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</si>
  <si>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</si>
  <si>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</si>
  <si>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</si>
  <si>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</si>
  <si>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</si>
  <si>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</si>
  <si>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</si>
  <si>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</si>
  <si>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</si>
  <si>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</si>
  <si>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</si>
  <si>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</si>
  <si>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</si>
  <si>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</si>
  <si>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</si>
  <si>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</si>
  <si>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</si>
  <si>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</si>
  <si>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</si>
  <si>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</si>
  <si>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</si>
  <si>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</si>
  <si>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</si>
  <si>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</si>
  <si>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</si>
  <si>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</si>
  <si>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</si>
  <si>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</si>
  <si>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</si>
  <si>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</si>
  <si>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</si>
  <si>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</si>
  <si>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</si>
  <si>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</si>
  <si>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</si>
  <si>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</si>
  <si>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</si>
  <si>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</si>
  <si>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</si>
  <si>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</si>
  <si>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</si>
  <si>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</si>
  <si>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</si>
  <si>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</si>
  <si>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</si>
  <si>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</si>
  <si>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</si>
  <si>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</si>
  <si>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</si>
  <si>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</si>
  <si>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</si>
  <si>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</si>
  <si>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</si>
  <si>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</si>
  <si>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</si>
  <si>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</si>
  <si>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</si>
  <si>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</si>
  <si>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</si>
  <si>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</si>
  <si>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</si>
  <si>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</si>
  <si>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</si>
  <si>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</si>
  <si>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</si>
  <si>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</si>
  <si>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</si>
  <si>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</si>
  <si>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</si>
  <si>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</si>
  <si>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</si>
  <si>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</si>
  <si>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</si>
  <si>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</si>
  <si>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</si>
  <si>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</si>
  <si>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</si>
  <si>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</si>
  <si>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</si>
  <si>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</si>
  <si>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</si>
  <si>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</si>
  <si>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</si>
  <si>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</si>
  <si>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</si>
  <si>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</si>
  <si>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</si>
  <si>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</si>
  <si>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</si>
  <si>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</si>
  <si>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</si>
  <si>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</si>
  <si>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</si>
  <si>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</si>
  <si>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</si>
  <si>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</si>
  <si>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</si>
  <si>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</si>
  <si>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</si>
  <si>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</si>
  <si>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</si>
  <si>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</si>
  <si>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</si>
  <si>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</si>
  <si>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</si>
  <si>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</si>
  <si>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</si>
  <si>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</si>
  <si>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</si>
  <si>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</si>
  <si>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</si>
  <si>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</si>
  <si>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</si>
  <si>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</si>
  <si>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</si>
  <si>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</si>
  <si>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</si>
  <si>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</si>
  <si>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</si>
  <si>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</si>
  <si>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</si>
  <si>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</si>
  <si>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</si>
  <si>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</si>
  <si>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</si>
  <si>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</si>
  <si>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</si>
  <si>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</si>
  <si>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</si>
  <si>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</si>
  <si>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</si>
  <si>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</si>
  <si>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</si>
  <si>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</si>
  <si>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</si>
  <si>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</si>
  <si>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</si>
  <si>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</si>
  <si>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</si>
  <si>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</si>
  <si>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</si>
  <si>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</si>
  <si>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</si>
  <si>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</si>
  <si>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</si>
  <si>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</si>
  <si>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</si>
  <si>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</si>
  <si>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</si>
  <si>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</si>
  <si>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</si>
  <si>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</si>
  <si>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</si>
  <si>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</si>
  <si>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</si>
  <si>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</si>
  <si>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</si>
  <si>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</si>
  <si>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</si>
  <si>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</si>
  <si>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</si>
  <si>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</si>
  <si>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</si>
  <si>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</si>
  <si>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</si>
  <si>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</si>
  <si>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</si>
  <si>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</si>
  <si>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</si>
  <si>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</si>
  <si>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</si>
  <si>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</si>
  <si>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</si>
  <si>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</si>
  <si>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</si>
  <si>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</si>
  <si>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</si>
  <si>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</si>
  <si>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</si>
  <si>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</si>
  <si>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</si>
  <si>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</si>
  <si>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</si>
  <si>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</si>
  <si>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</si>
  <si>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</si>
  <si>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</si>
  <si>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</si>
  <si>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</si>
  <si>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</si>
  <si>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</si>
  <si>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</si>
  <si>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</si>
  <si>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</si>
  <si>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</si>
  <si>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</si>
  <si>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</si>
  <si>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</si>
  <si>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</si>
  <si>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</si>
  <si>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</si>
  <si>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</si>
  <si>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</si>
  <si>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</si>
  <si>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</si>
  <si>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</si>
  <si>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</si>
  <si>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</si>
  <si>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</si>
  <si>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</si>
  <si>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</si>
  <si>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</si>
  <si>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</si>
  <si>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</si>
  <si>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</si>
  <si>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</si>
  <si>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</si>
  <si>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</si>
  <si>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</si>
  <si>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</si>
  <si>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</si>
  <si>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</si>
  <si>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</si>
  <si>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</si>
  <si>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</si>
  <si>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</si>
  <si>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</si>
  <si>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</si>
  <si>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</si>
  <si>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</si>
  <si>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</si>
  <si>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</si>
  <si>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</si>
  <si>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</si>
  <si>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</si>
  <si>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</si>
  <si>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</si>
  <si>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</si>
  <si>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</si>
  <si>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</si>
  <si>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</si>
  <si>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</si>
  <si>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</si>
  <si>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</si>
  <si>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</si>
  <si>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</si>
  <si>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</si>
  <si>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</si>
  <si>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</si>
  <si>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</si>
  <si>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</si>
  <si>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</si>
  <si>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</si>
  <si>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</si>
  <si>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</si>
  <si>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</si>
  <si>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</si>
  <si>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</si>
  <si>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</si>
  <si>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</si>
  <si>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</si>
  <si>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</si>
  <si>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</si>
  <si>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</si>
  <si>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</si>
  <si>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</si>
  <si>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</si>
  <si>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</si>
  <si>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</si>
  <si>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</si>
  <si>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</si>
  <si>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</si>
  <si>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</si>
  <si>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</si>
  <si>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</si>
  <si>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</si>
  <si>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</si>
  <si>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</si>
  <si>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</si>
  <si>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</si>
  <si>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</si>
  <si>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</si>
  <si>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</si>
  <si>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</si>
  <si>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</si>
  <si>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</si>
  <si>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</si>
  <si>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</si>
  <si>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</si>
  <si>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</si>
  <si>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</si>
  <si>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</si>
  <si>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</si>
  <si>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</si>
  <si>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</si>
  <si>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</si>
  <si>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</si>
  <si>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</si>
  <si>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</si>
  <si>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</si>
  <si>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</si>
  <si>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</si>
  <si>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</si>
  <si>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</si>
  <si>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</si>
  <si>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</si>
  <si>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</si>
  <si>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</si>
  <si>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</si>
  <si>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</si>
  <si>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</si>
  <si>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</si>
  <si>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</si>
  <si>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</si>
  <si>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</si>
  <si>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</si>
  <si>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</si>
  <si>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</si>
  <si>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</si>
  <si>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</si>
  <si>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</si>
  <si>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</si>
  <si>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</si>
  <si>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</si>
  <si>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</si>
  <si>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</si>
  <si>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</si>
  <si>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</si>
  <si>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</si>
  <si>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</si>
  <si>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</si>
  <si>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</si>
  <si>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</si>
  <si>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</si>
  <si>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</si>
  <si>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</si>
  <si>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</si>
  <si>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</si>
  <si>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</si>
  <si>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</si>
  <si>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</si>
  <si>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</si>
  <si>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</si>
  <si>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</si>
  <si>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</si>
  <si>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</si>
  <si>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</si>
  <si>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</si>
  <si>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</si>
  <si>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</si>
  <si>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</si>
  <si>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</si>
  <si>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</si>
  <si>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</si>
  <si>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</si>
  <si>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</si>
  <si>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</si>
  <si>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</si>
  <si>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</si>
  <si>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</si>
  <si>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</si>
  <si>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</si>
  <si>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</si>
  <si>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</si>
  <si>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</si>
  <si>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</si>
  <si>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</si>
  <si>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</si>
  <si>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</si>
  <si>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</si>
  <si>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</si>
  <si>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</si>
  <si>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</si>
  <si>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</si>
  <si>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</si>
  <si>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</si>
  <si>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</si>
  <si>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</si>
  <si>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</si>
  <si>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</si>
  <si>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</si>
  <si>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</si>
  <si>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</si>
  <si>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</si>
  <si>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</si>
  <si>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</si>
  <si>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</si>
  <si>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</si>
  <si>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</si>
  <si>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</si>
  <si>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</si>
  <si>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</si>
  <si>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</si>
  <si>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</si>
  <si>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</si>
  <si>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</si>
  <si>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</si>
  <si>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</si>
  <si>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</si>
  <si>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</si>
  <si>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</si>
  <si>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</si>
  <si>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</si>
  <si>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</si>
  <si>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</si>
  <si>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</si>
  <si>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</si>
  <si>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</si>
  <si>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</si>
  <si>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</si>
  <si>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</si>
  <si>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</si>
  <si>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</si>
  <si>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</si>
  <si>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</si>
  <si>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</si>
  <si>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</si>
  <si>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</si>
  <si>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</si>
  <si>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</si>
  <si>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</si>
  <si>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</si>
  <si>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</si>
  <si>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</si>
  <si>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</si>
  <si>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</si>
  <si>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</si>
  <si>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</si>
  <si>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</si>
  <si>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</si>
  <si>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</si>
  <si>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</si>
  <si>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</si>
  <si>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</si>
  <si>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</si>
  <si>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</si>
  <si>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</si>
  <si>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</si>
  <si>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</si>
  <si>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</si>
  <si>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</si>
  <si>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</si>
  <si>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</si>
  <si>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</si>
  <si>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</si>
  <si>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</si>
  <si>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</si>
  <si>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</si>
  <si>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</si>
  <si>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</si>
  <si>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</si>
  <si>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</si>
  <si>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</si>
  <si>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</si>
  <si>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</si>
  <si>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</si>
  <si>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</si>
  <si>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</si>
  <si>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</si>
  <si>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</si>
  <si>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</si>
  <si>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</si>
  <si>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</si>
  <si>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</si>
  <si>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</si>
  <si>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</si>
  <si>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</si>
  <si>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</si>
  <si>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</si>
  <si>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</si>
  <si>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</si>
  <si>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</si>
  <si>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</si>
  <si>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</si>
  <si>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</si>
  <si>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</si>
  <si>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</si>
  <si>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</si>
  <si>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</si>
  <si>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</si>
  <si>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</si>
  <si>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</si>
  <si>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</si>
  <si>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</si>
  <si>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</si>
  <si>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</si>
  <si>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</si>
  <si>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</si>
  <si>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</si>
  <si>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</si>
  <si>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</si>
  <si>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</si>
  <si>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</si>
  <si>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</si>
  <si>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</si>
  <si>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</si>
  <si>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</si>
  <si>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</si>
  <si>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</si>
  <si>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</si>
  <si>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</si>
  <si>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</si>
  <si>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</si>
  <si>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</si>
  <si>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</si>
  <si>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</si>
  <si>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</si>
  <si>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</si>
  <si>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</si>
  <si>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</si>
  <si>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</si>
  <si>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</si>
  <si>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</si>
  <si>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</si>
  <si>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</si>
  <si>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</si>
  <si>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</si>
  <si>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</si>
  <si>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</si>
  <si>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</si>
  <si>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</si>
  <si>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</si>
  <si>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</si>
  <si>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</si>
  <si>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</si>
  <si>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</si>
  <si>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</si>
  <si>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</si>
  <si>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</si>
  <si>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</si>
  <si>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</si>
  <si>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</si>
  <si>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</si>
  <si>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</si>
  <si>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</si>
  <si>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</si>
  <si>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</si>
  <si>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</si>
  <si>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</si>
  <si>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</si>
  <si>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</si>
  <si>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</si>
  <si>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</si>
  <si>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</si>
  <si>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</si>
  <si>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</si>
  <si>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</si>
  <si>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</si>
  <si>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</si>
  <si>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</si>
  <si>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</si>
  <si>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</si>
  <si>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</si>
  <si>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</si>
  <si>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</si>
  <si>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</si>
  <si>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</si>
  <si>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</si>
  <si>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</si>
  <si>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</si>
  <si>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</si>
  <si>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</si>
  <si>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</si>
  <si>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</si>
  <si>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</si>
  <si>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</si>
  <si>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</si>
  <si>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</si>
  <si>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</si>
  <si>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</si>
  <si>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</si>
  <si>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</si>
  <si>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</si>
  <si>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</si>
  <si>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</si>
  <si>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</si>
  <si>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</si>
  <si>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</si>
  <si>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</si>
  <si>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</si>
  <si>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</si>
  <si>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</si>
  <si>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</si>
  <si>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</si>
  <si>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</si>
  <si>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</si>
  <si>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</si>
  <si>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</si>
  <si>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</si>
  <si>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</si>
  <si>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</si>
  <si>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</si>
  <si>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</si>
  <si>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</si>
  <si>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</si>
  <si>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</si>
  <si>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</si>
  <si>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</si>
  <si>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</si>
  <si>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</si>
  <si>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</si>
  <si>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</si>
  <si>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</si>
  <si>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</si>
  <si>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</si>
  <si>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</si>
  <si>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</si>
  <si>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</si>
  <si>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</si>
  <si>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</si>
  <si>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</si>
  <si>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</si>
  <si>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</si>
  <si>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</si>
  <si>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</si>
  <si>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</si>
  <si>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</si>
  <si>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</si>
  <si>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</si>
  <si>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</si>
  <si>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</si>
  <si>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</si>
  <si>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</si>
  <si>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</si>
  <si>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</si>
  <si>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</si>
  <si>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</si>
  <si>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</si>
  <si>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</si>
  <si>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</si>
  <si>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</si>
  <si>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</si>
  <si>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</si>
  <si>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</si>
  <si>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</si>
  <si>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</si>
  <si>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</si>
  <si>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</si>
  <si>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</si>
  <si>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</si>
  <si>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</si>
  <si>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</si>
  <si>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</si>
  <si>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</si>
  <si>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</si>
  <si>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</si>
  <si>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</si>
  <si>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</si>
  <si>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</si>
  <si>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</si>
  <si>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</si>
  <si>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</si>
  <si>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</si>
  <si>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</si>
  <si>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</si>
  <si>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</si>
  <si>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</si>
  <si>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</si>
  <si>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</si>
  <si>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</si>
  <si>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</si>
  <si>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</si>
  <si>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</si>
  <si>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</si>
  <si>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</si>
  <si>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</si>
  <si>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</si>
  <si>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</si>
  <si>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</si>
  <si>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</si>
  <si>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</si>
  <si>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</si>
  <si>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</si>
  <si>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</si>
  <si>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</si>
  <si>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</si>
  <si>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</si>
  <si>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</si>
  <si>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</si>
  <si>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</si>
  <si>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</si>
  <si>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</si>
  <si>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</si>
  <si>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</si>
  <si>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</si>
  <si>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</si>
  <si>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</si>
  <si>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</si>
  <si>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</si>
  <si>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</si>
  <si>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</si>
  <si>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</si>
  <si>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</si>
  <si>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</si>
  <si>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</si>
  <si>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</si>
  <si>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</si>
  <si>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</si>
  <si>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</si>
  <si>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</si>
  <si>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</si>
  <si>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</si>
  <si>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</si>
  <si>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</si>
  <si>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</si>
  <si>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</si>
  <si>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</si>
  <si>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</si>
  <si>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</si>
  <si>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</si>
  <si>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</si>
  <si>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</si>
  <si>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</si>
  <si>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</si>
  <si>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</si>
  <si>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</si>
  <si>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</si>
  <si>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</si>
  <si>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</si>
  <si>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</si>
  <si>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</si>
  <si>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</si>
  <si>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</si>
  <si>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</si>
  <si>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</si>
  <si>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</si>
  <si>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</si>
  <si>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</si>
  <si>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</si>
  <si>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</si>
  <si>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</si>
  <si>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</si>
  <si>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</si>
  <si>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</si>
  <si>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</si>
  <si>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</si>
  <si>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</si>
  <si>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</si>
  <si>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</si>
  <si>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</si>
  <si>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</si>
  <si>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</si>
  <si>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</si>
  <si>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</si>
  <si>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</si>
  <si>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</si>
  <si>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</si>
  <si>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</si>
  <si>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</si>
  <si>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</si>
  <si>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</si>
  <si>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</si>
  <si>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</si>
  <si>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</si>
  <si>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</si>
  <si>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</si>
  <si>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</si>
  <si>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</si>
  <si>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</si>
  <si>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</si>
  <si>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</si>
  <si>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</si>
  <si>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</si>
  <si>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</si>
  <si>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</si>
  <si>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</si>
  <si>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</si>
  <si>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</si>
  <si>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</si>
  <si>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</si>
  <si>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</si>
  <si>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</si>
  <si>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</si>
  <si>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</si>
  <si>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</si>
  <si>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</si>
  <si>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</si>
  <si>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</si>
  <si>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</si>
  <si>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</si>
  <si>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</si>
  <si>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</si>
  <si>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</si>
  <si>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</si>
  <si>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</si>
  <si>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</si>
  <si>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</si>
  <si>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</si>
  <si>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</si>
  <si>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</si>
  <si>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</si>
  <si>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</si>
  <si>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</si>
  <si>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</si>
  <si>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</si>
  <si>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</si>
  <si>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</si>
  <si>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</si>
  <si>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</si>
  <si>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</si>
  <si>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</si>
  <si>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</si>
  <si>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</si>
  <si>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</si>
  <si>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</si>
  <si>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</si>
  <si>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</si>
  <si>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</si>
  <si>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</si>
  <si>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</si>
  <si>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</si>
  <si>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</si>
  <si>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</si>
  <si>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</si>
  <si>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</si>
  <si>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</si>
  <si>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</si>
  <si>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</si>
  <si>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</si>
  <si>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</si>
  <si>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</si>
  <si>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</si>
  <si>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</si>
  <si>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</si>
  <si>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</si>
  <si>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</si>
  <si>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</si>
  <si>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</si>
  <si>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</si>
  <si>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</si>
  <si>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</si>
  <si>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</si>
  <si>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</si>
  <si>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</si>
  <si>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</si>
  <si>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</si>
  <si>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</si>
  <si>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</si>
  <si>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</si>
  <si>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</si>
  <si>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</si>
  <si>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</si>
  <si>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</si>
  <si>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</si>
  <si>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</si>
  <si>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</si>
  <si>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</si>
  <si>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</si>
  <si>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</si>
  <si>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</si>
  <si>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</si>
  <si>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</si>
  <si>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</si>
  <si>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</si>
  <si>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</si>
  <si>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</si>
  <si>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</si>
  <si>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</si>
  <si>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</si>
  <si>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</si>
  <si>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</si>
  <si>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</si>
  <si>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</si>
  <si>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</si>
  <si>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</si>
  <si>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</si>
  <si>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</si>
  <si>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</si>
  <si>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</si>
  <si>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</si>
  <si>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</si>
  <si>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</si>
  <si>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</si>
  <si>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</si>
  <si>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</si>
  <si>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</si>
  <si>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</si>
  <si>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</si>
  <si>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</si>
  <si>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</si>
  <si>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</si>
  <si>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</si>
  <si>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</si>
  <si>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</si>
  <si>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</si>
  <si>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</si>
  <si>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</si>
  <si>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</si>
  <si>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</si>
  <si>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</si>
  <si>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</si>
  <si>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</si>
  <si>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</si>
  <si>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</si>
  <si>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</si>
  <si>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</si>
  <si>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</si>
  <si>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</si>
  <si>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</si>
  <si>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</si>
  <si>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</si>
  <si>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</si>
  <si>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</si>
  <si>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</si>
  <si>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</si>
  <si>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</si>
  <si>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</si>
  <si>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</si>
  <si>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</si>
  <si>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</si>
  <si>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</si>
  <si>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</si>
  <si>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</si>
  <si>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</si>
  <si>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</si>
  <si>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</si>
  <si>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</si>
  <si>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</si>
  <si>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</si>
  <si>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</si>
  <si>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</si>
  <si>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</si>
  <si>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</si>
  <si>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</si>
  <si>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</si>
  <si>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</si>
  <si>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</si>
  <si>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</si>
  <si>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</si>
  <si>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</si>
  <si>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</si>
  <si>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</si>
  <si>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</si>
  <si>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</si>
  <si>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</si>
  <si>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</si>
  <si>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</si>
  <si>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</si>
  <si>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</si>
  <si>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</si>
  <si>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</si>
  <si>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</si>
  <si>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</si>
  <si>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</si>
  <si>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</si>
  <si>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</si>
  <si>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</si>
  <si>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</si>
  <si>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</si>
  <si>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</si>
  <si>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</si>
  <si>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</si>
  <si>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</si>
  <si>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</si>
  <si>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</si>
  <si>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</si>
  <si>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</si>
  <si>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</si>
  <si>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</si>
  <si>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</si>
  <si>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</si>
  <si>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</si>
  <si>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</si>
  <si>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</si>
  <si>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</si>
  <si>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</si>
  <si>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</si>
  <si>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</si>
  <si>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</si>
  <si>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</si>
  <si>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</si>
  <si>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</si>
  <si>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</si>
  <si>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</si>
  <si>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</si>
  <si>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</si>
  <si>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</si>
  <si>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</si>
  <si>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</si>
  <si>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</si>
  <si>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</si>
  <si>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</si>
  <si>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</si>
  <si>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</si>
  <si>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</si>
  <si>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</si>
  <si>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</si>
  <si>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</si>
  <si>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</si>
  <si>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</si>
  <si>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</si>
  <si>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</si>
  <si>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</si>
  <si>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</si>
  <si>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</si>
  <si>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</si>
  <si>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</si>
  <si>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</si>
  <si>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</si>
  <si>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</si>
  <si>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</si>
  <si>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</si>
  <si>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</si>
  <si>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</si>
  <si>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</si>
  <si>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</si>
  <si>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</si>
  <si>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</si>
  <si>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</si>
  <si>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</si>
  <si>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</si>
  <si>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</si>
  <si>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</si>
  <si>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</si>
  <si>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</si>
  <si>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</si>
  <si>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</si>
  <si>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</si>
  <si>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</si>
  <si>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</si>
  <si>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</si>
  <si>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</si>
  <si>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</si>
  <si>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</si>
  <si>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</si>
  <si>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</si>
  <si>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</si>
  <si>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</si>
  <si>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</si>
  <si>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</si>
  <si>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</si>
  <si>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</si>
  <si>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</si>
  <si>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</si>
  <si>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</si>
  <si>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</si>
  <si>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</si>
  <si>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</si>
  <si>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</si>
  <si>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</si>
  <si>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</si>
  <si>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</si>
  <si>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</si>
  <si>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</si>
  <si>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</si>
  <si>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</si>
  <si>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</si>
  <si>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</si>
  <si>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</si>
  <si>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</si>
  <si>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</si>
  <si>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</si>
  <si>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</si>
  <si>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</si>
  <si>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</si>
  <si>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</si>
  <si>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</si>
  <si>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</si>
  <si>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</si>
  <si>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</si>
  <si>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</si>
  <si>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</si>
  <si>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</si>
  <si>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</si>
  <si>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</si>
  <si>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</si>
  <si>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</si>
  <si>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</si>
  <si>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</si>
  <si>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</si>
  <si>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</si>
  <si>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</si>
  <si>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</si>
  <si>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</si>
  <si>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</si>
  <si>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</si>
  <si>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</si>
  <si>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</si>
  <si>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</si>
  <si>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</si>
  <si>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</si>
  <si>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</si>
  <si>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</si>
  <si>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</si>
  <si>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</si>
  <si>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</si>
  <si>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</si>
  <si>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</si>
  <si>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</si>
  <si>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</si>
  <si>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</si>
  <si>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</si>
  <si>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</si>
  <si>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</si>
  <si>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</si>
  <si>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</si>
  <si>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</si>
  <si>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</si>
  <si>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</si>
  <si>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</si>
  <si>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</si>
  <si>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</si>
  <si>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</si>
  <si>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</si>
  <si>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</si>
  <si>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</si>
  <si>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</si>
  <si>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</si>
  <si>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</si>
  <si>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</si>
  <si>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</si>
  <si>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</si>
  <si>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</si>
  <si>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</si>
  <si>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</si>
  <si>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</si>
  <si>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</si>
  <si>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</si>
  <si>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</si>
  <si>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</si>
  <si>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</si>
  <si>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</si>
  <si>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</si>
  <si>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</si>
  <si>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</si>
  <si>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</si>
  <si>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</si>
  <si>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</si>
  <si>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</si>
  <si>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</si>
  <si>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</si>
  <si>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</si>
  <si>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</si>
  <si>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</si>
  <si>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</si>
  <si>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</si>
  <si>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</si>
  <si>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</si>
  <si>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</si>
  <si>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</si>
  <si>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</si>
  <si>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</si>
  <si>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</si>
  <si>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</si>
  <si>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</si>
  <si>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</si>
  <si>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</si>
  <si>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</si>
  <si>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</si>
  <si>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</si>
  <si>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</si>
  <si>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</si>
  <si>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</si>
  <si>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</si>
  <si>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</si>
  <si>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</si>
  <si>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</si>
  <si>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</si>
  <si>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</si>
  <si>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</si>
  <si>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</si>
  <si>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</si>
  <si>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</si>
  <si>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</si>
  <si>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</si>
  <si>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</si>
  <si>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</si>
  <si>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</si>
  <si>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</si>
  <si>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</si>
  <si>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</si>
  <si>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</si>
  <si>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</si>
  <si>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</si>
  <si>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</si>
  <si>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</si>
  <si>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</si>
  <si>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</si>
  <si>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</si>
  <si>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</si>
  <si>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</si>
  <si>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</si>
  <si>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</si>
  <si>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</si>
  <si>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</si>
  <si>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</si>
  <si>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</si>
  <si>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</si>
  <si>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</si>
  <si>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</si>
  <si>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</si>
  <si>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</si>
  <si>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</si>
  <si>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</si>
  <si>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</si>
  <si>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</si>
  <si>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</si>
  <si>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</si>
  <si>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</si>
  <si>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</si>
  <si>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</si>
  <si>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</si>
  <si>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</si>
  <si>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</si>
  <si>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</si>
  <si>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</si>
  <si>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</si>
  <si>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</si>
  <si>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</si>
  <si>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</si>
  <si>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</si>
  <si>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</si>
  <si>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</si>
  <si>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</si>
  <si>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</si>
  <si>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</si>
  <si>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</si>
  <si>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</si>
  <si>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</si>
  <si>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</si>
  <si>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</si>
  <si>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</si>
  <si>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</si>
  <si>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</si>
  <si>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</si>
  <si>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</si>
  <si>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</si>
  <si>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</si>
  <si>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</si>
  <si>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</si>
  <si>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</si>
  <si>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</si>
  <si>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</si>
  <si>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</si>
  <si>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</si>
  <si>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</si>
  <si>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</si>
  <si>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</si>
  <si>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</si>
  <si>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</si>
  <si>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</si>
  <si>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</si>
  <si>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</si>
  <si>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</si>
  <si>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</si>
  <si>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</si>
  <si>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</si>
  <si>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</si>
  <si>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</si>
  <si>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</si>
  <si>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</si>
  <si>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</si>
  <si>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</si>
  <si>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</si>
  <si>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</si>
  <si>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</si>
  <si>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</si>
  <si>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</si>
  <si>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</si>
  <si>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</si>
  <si>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</si>
  <si>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</si>
  <si>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</si>
  <si>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</si>
  <si>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</si>
  <si>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</si>
  <si>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</si>
  <si>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</si>
  <si>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</si>
  <si>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</si>
  <si>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</si>
  <si>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</si>
  <si>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</si>
  <si>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</si>
  <si>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</si>
  <si>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</si>
  <si>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</si>
  <si>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</si>
  <si>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</si>
  <si>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</si>
  <si>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</si>
  <si>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</si>
  <si>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</si>
  <si>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</si>
  <si>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</si>
  <si>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</si>
  <si>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</si>
  <si>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</si>
  <si>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</si>
  <si>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</si>
  <si>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</si>
  <si>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</si>
  <si>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</si>
  <si>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</si>
  <si>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</si>
  <si>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</si>
  <si>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</si>
  <si>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</si>
  <si>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</si>
  <si>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</si>
  <si>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</si>
  <si>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</si>
  <si>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</si>
  <si>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</si>
  <si>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</si>
  <si>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</si>
  <si>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</si>
  <si>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</si>
  <si>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</si>
  <si>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</si>
  <si>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</si>
  <si>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</si>
  <si>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</si>
  <si>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</si>
  <si>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</si>
  <si>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</si>
  <si>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</si>
  <si>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</si>
  <si>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</si>
  <si>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</si>
  <si>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</si>
  <si>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</si>
  <si>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</si>
  <si>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</si>
  <si>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</si>
  <si>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</si>
  <si>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</si>
  <si>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</si>
  <si>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</si>
  <si>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</si>
  <si>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</si>
  <si>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</si>
  <si>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</si>
  <si>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</si>
  <si>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</si>
  <si>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</si>
  <si>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</si>
  <si>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</si>
  <si>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</si>
  <si>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</si>
  <si>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</si>
  <si>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</si>
  <si>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</si>
  <si>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</si>
  <si>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</si>
  <si>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</si>
  <si>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</si>
  <si>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</si>
  <si>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</si>
  <si>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</si>
  <si>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</si>
  <si>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</si>
  <si>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</si>
  <si>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</si>
  <si>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</si>
  <si>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</si>
  <si>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</si>
  <si>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</si>
  <si>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</si>
  <si>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</si>
  <si>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</si>
  <si>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</si>
  <si>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</si>
  <si>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</si>
  <si>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</si>
  <si>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</si>
  <si>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</si>
  <si>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</si>
  <si>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</si>
  <si>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</si>
  <si>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</si>
  <si>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</si>
  <si>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</si>
  <si>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</si>
  <si>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</si>
  <si>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</si>
  <si>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</si>
  <si>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</si>
  <si>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</si>
  <si>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</si>
  <si>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</si>
  <si>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</si>
  <si>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</si>
  <si>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</si>
  <si>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</si>
  <si>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</si>
  <si>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</si>
  <si>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</si>
  <si>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</si>
  <si>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</si>
  <si>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</si>
  <si>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</si>
  <si>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</si>
  <si>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</si>
  <si>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</si>
  <si>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</si>
  <si>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</si>
  <si>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</si>
  <si>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</si>
  <si>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</si>
  <si>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</si>
  <si>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</si>
  <si>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</si>
  <si>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</si>
  <si>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</si>
  <si>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</si>
  <si>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</si>
  <si>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</si>
  <si>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</si>
  <si>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</si>
  <si>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</si>
  <si>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</si>
  <si>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</si>
  <si>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</si>
  <si>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</si>
  <si>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</si>
  <si>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</si>
  <si>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</si>
  <si>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</si>
  <si>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</si>
  <si>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</si>
  <si>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</si>
  <si>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</si>
  <si>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</si>
  <si>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</si>
  <si>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</si>
  <si>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</si>
  <si>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</si>
  <si>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</si>
  <si>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</si>
  <si>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</si>
  <si>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</si>
  <si>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</si>
  <si>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</si>
  <si>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</si>
  <si>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</si>
  <si>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</si>
  <si>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</si>
  <si>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</si>
  <si>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</si>
  <si>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</si>
  <si>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</si>
  <si>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</si>
  <si>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</si>
  <si>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</si>
  <si>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</si>
  <si>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</si>
  <si>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</si>
  <si>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</si>
  <si>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</si>
  <si>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</si>
  <si>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</si>
  <si>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</si>
  <si>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</si>
  <si>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</si>
  <si>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</si>
  <si>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</si>
  <si>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</si>
  <si>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</si>
  <si>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</si>
  <si>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</si>
  <si>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</si>
  <si>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</si>
  <si>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</si>
  <si>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</si>
  <si>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</si>
  <si>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</si>
  <si>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</si>
  <si>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</si>
  <si>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</si>
  <si>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</si>
  <si>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</si>
  <si>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</si>
  <si>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</si>
  <si>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</si>
  <si>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</si>
  <si>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</si>
  <si>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</si>
  <si>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</si>
  <si>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</si>
  <si>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</si>
  <si>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</si>
  <si>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</si>
  <si>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</si>
  <si>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</si>
  <si>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</si>
  <si>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</si>
  <si>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</si>
  <si>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</si>
  <si>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</si>
  <si>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</si>
  <si>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</si>
  <si>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</si>
  <si>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</si>
  <si>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</si>
  <si>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</si>
  <si>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</si>
  <si>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</si>
  <si>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</si>
  <si>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</si>
  <si>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</si>
  <si>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</si>
  <si>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</si>
  <si>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</si>
  <si>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</si>
  <si>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</si>
  <si>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</si>
  <si>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</si>
  <si>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</si>
  <si>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</si>
  <si>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</si>
  <si>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</si>
  <si>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</si>
  <si>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</si>
  <si>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</si>
  <si>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</si>
  <si>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</si>
  <si>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</si>
  <si>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</si>
  <si>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</si>
  <si>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</si>
  <si>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</si>
  <si>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</si>
  <si>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</si>
  <si>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</si>
  <si>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</si>
  <si>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</si>
  <si>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</si>
  <si>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</si>
  <si>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</si>
  <si>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</si>
  <si>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</si>
  <si>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</si>
  <si>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</si>
  <si>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</si>
  <si>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</si>
  <si>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</si>
  <si>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</si>
  <si>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</si>
  <si>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</si>
  <si>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</si>
  <si>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</si>
  <si>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</si>
  <si>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</si>
  <si>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</si>
  <si>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</si>
  <si>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</si>
  <si>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</si>
  <si>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</si>
  <si>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</si>
  <si>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</si>
  <si>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</si>
  <si>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</si>
  <si>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</si>
  <si>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</si>
  <si>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</si>
  <si>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</si>
  <si>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</si>
  <si>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</si>
  <si>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</si>
  <si>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</si>
  <si>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</si>
  <si>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</si>
  <si>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</si>
  <si>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</si>
  <si>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</si>
  <si>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</si>
  <si>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</si>
  <si>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</si>
  <si>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</si>
  <si>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</si>
  <si>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</si>
  <si>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</si>
  <si>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</si>
  <si>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</si>
  <si>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</si>
  <si>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</si>
  <si>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</si>
  <si>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</si>
  <si>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</si>
  <si>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</si>
  <si>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</si>
  <si>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</si>
  <si>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</si>
  <si>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</si>
  <si>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</si>
  <si>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</si>
  <si>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</si>
  <si>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</si>
  <si>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</si>
  <si>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</si>
  <si>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</si>
  <si>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</si>
  <si>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</si>
  <si>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</si>
  <si>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</si>
  <si>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</si>
  <si>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</si>
  <si>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</si>
  <si>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</si>
  <si>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</si>
  <si>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</si>
  <si>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</si>
  <si>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</si>
  <si>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</si>
  <si>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</si>
  <si>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</si>
  <si>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</si>
  <si>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</si>
  <si>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</si>
  <si>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</si>
  <si>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</si>
  <si>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</si>
  <si>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</si>
  <si>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</si>
  <si>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</si>
  <si>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</si>
  <si>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</si>
  <si>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</si>
  <si>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</si>
  <si>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</si>
  <si>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</si>
  <si>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</si>
  <si>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</si>
  <si>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</si>
  <si>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</si>
  <si>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</si>
  <si>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</si>
  <si>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</si>
  <si>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</si>
  <si>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</si>
  <si>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</si>
  <si>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</si>
  <si>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</si>
  <si>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</si>
  <si>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</si>
  <si>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</si>
  <si>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</si>
  <si>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</si>
  <si>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</si>
  <si>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</si>
  <si>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</si>
  <si>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</si>
  <si>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</si>
  <si>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</si>
  <si>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</si>
  <si>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</si>
  <si>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</si>
  <si>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</si>
  <si>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</si>
  <si>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</si>
  <si>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</si>
  <si>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</si>
  <si>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</si>
  <si>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</si>
  <si>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</si>
  <si>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</si>
  <si>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</si>
  <si>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</si>
  <si>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</si>
  <si>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</si>
  <si>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</si>
  <si>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</si>
  <si>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</si>
  <si>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</si>
  <si>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</si>
  <si>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</si>
  <si>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</si>
  <si>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</si>
  <si>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</si>
  <si>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</si>
  <si>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</si>
  <si>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</si>
  <si>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</si>
  <si>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</si>
  <si>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</si>
  <si>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</si>
  <si>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</si>
  <si>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</si>
  <si>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</si>
  <si>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</si>
  <si>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</si>
  <si>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</si>
  <si>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</si>
  <si>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</si>
  <si>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</si>
  <si>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</si>
  <si>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</si>
  <si>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</si>
  <si>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</si>
  <si>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</si>
  <si>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</si>
  <si>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</si>
  <si>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</si>
  <si>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</si>
  <si>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</si>
  <si>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</si>
  <si>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</si>
  <si>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</si>
  <si>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</si>
  <si>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</si>
  <si>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</si>
  <si>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</si>
  <si>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</si>
  <si>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</si>
  <si>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</si>
  <si>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</si>
  <si>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</si>
  <si>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</si>
  <si>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</si>
  <si>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</si>
  <si>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</si>
  <si>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</si>
  <si>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</si>
  <si>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</si>
  <si>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</si>
  <si>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</si>
  <si>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</si>
  <si>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</si>
  <si>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</si>
  <si>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</si>
  <si>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</si>
  <si>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</si>
  <si>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</si>
  <si>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</si>
  <si>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</si>
  <si>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</si>
  <si>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</si>
  <si>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</si>
  <si>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</si>
  <si>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</si>
  <si>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</si>
  <si>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</si>
  <si>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</si>
  <si>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</si>
  <si>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</si>
  <si>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</si>
  <si>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</si>
  <si>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</si>
  <si>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</si>
  <si>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</si>
  <si>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</si>
  <si>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</si>
  <si>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</si>
  <si>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</si>
  <si>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</si>
  <si>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</si>
  <si>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</si>
  <si>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</si>
  <si>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</si>
  <si>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</si>
  <si>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</si>
  <si>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</si>
  <si>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</si>
  <si>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</si>
  <si>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</si>
  <si>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</si>
  <si>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</si>
  <si>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</si>
  <si>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</si>
  <si>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</si>
  <si>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</si>
  <si>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</si>
  <si>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</si>
  <si>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</si>
  <si>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</si>
  <si>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</si>
  <si>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</si>
  <si>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</si>
  <si>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</si>
  <si>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</si>
  <si>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</si>
  <si>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</si>
  <si>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</si>
  <si>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</si>
  <si>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</si>
  <si>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</si>
  <si>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</si>
  <si>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</si>
  <si>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</si>
  <si>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</si>
  <si>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</si>
  <si>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</si>
  <si>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</si>
  <si>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</si>
  <si>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</si>
  <si>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</si>
  <si>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</si>
  <si>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</si>
  <si>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</si>
  <si>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</si>
  <si>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</si>
  <si>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</si>
  <si>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</si>
  <si>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</si>
  <si>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</si>
  <si>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</si>
  <si>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</si>
  <si>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</si>
  <si>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</si>
  <si>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</si>
  <si>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</si>
  <si>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</si>
  <si>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</si>
  <si>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</si>
  <si>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</si>
  <si>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</si>
  <si>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</si>
  <si>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</si>
  <si>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</si>
  <si>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</si>
  <si>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</si>
  <si>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</si>
  <si>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</si>
  <si>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</si>
  <si>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</si>
  <si>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</si>
  <si>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</si>
  <si>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</si>
  <si>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</si>
  <si>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</si>
  <si>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</si>
  <si>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</si>
  <si>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</si>
  <si>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</si>
  <si>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</si>
  <si>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</si>
  <si>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</si>
  <si>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</si>
  <si>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</si>
  <si>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</si>
  <si>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</si>
  <si>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</si>
  <si>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</si>
  <si>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</si>
  <si>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</si>
  <si>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</si>
  <si>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</si>
  <si>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</si>
  <si>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</si>
  <si>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</si>
  <si>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</si>
  <si>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</si>
  <si>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</si>
  <si>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</si>
  <si>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</si>
  <si>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</si>
  <si>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</si>
  <si>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</si>
  <si>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</si>
  <si>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</si>
  <si>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</si>
  <si>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</si>
  <si>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</si>
  <si>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</si>
  <si>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</si>
  <si>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</si>
  <si>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</si>
  <si>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</si>
  <si>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</si>
  <si>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</si>
  <si>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</si>
  <si>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</si>
  <si>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</si>
  <si>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</si>
  <si>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</si>
  <si>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</si>
  <si>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</si>
  <si>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</si>
  <si>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</si>
  <si>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</si>
  <si>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</si>
  <si>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</si>
  <si>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</si>
  <si>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</si>
  <si>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</si>
  <si>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</si>
  <si>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</si>
  <si>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</si>
  <si>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</si>
  <si>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</si>
  <si>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</si>
  <si>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PCM-20251201-00000169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</si>
  <si>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</si>
  <si>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</si>
  <si>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</si>
  <si>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</si>
  <si>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</si>
  <si>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</si>
  <si>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</si>
  <si>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</si>
  <si>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</si>
  <si>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</si>
  <si>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</si>
  <si>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</si>
  <si>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</si>
  <si>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</si>
  <si>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</si>
  <si>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</si>
  <si>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</si>
  <si>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</si>
  <si>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</si>
  <si>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</si>
  <si>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</si>
  <si>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</si>
  <si>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</si>
  <si>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</si>
  <si>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</si>
  <si>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</si>
  <si>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</si>
  <si>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</si>
  <si>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</si>
  <si>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</si>
  <si>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</si>
  <si>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</si>
  <si>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</si>
  <si>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</si>
  <si>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</si>
  <si>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</si>
  <si>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</si>
  <si>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</si>
  <si>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</si>
  <si>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</si>
  <si>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</si>
  <si>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</si>
  <si>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</si>
  <si>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</si>
  <si>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</si>
  <si>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</si>
  <si>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</si>
  <si>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</si>
  <si>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</si>
  <si>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</si>
  <si>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</si>
  <si>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</si>
  <si>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</si>
  <si>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</si>
  <si>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</si>
  <si>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</si>
  <si>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</si>
  <si>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</si>
  <si>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</si>
  <si>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</si>
  <si>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</si>
  <si>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</si>
  <si>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</si>
  <si>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</si>
  <si>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</si>
  <si>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</si>
  <si>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</si>
  <si>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</si>
  <si>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</si>
  <si>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</si>
  <si>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</si>
  <si>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</si>
  <si>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</si>
  <si>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</si>
  <si>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</si>
  <si>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</si>
  <si>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</si>
  <si>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</si>
  <si>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</si>
  <si>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</si>
  <si>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</si>
  <si>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</si>
  <si>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</si>
  <si>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</si>
  <si>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</si>
  <si>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</si>
  <si>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</si>
  <si>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</si>
  <si>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</si>
  <si>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</si>
  <si>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</si>
  <si>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family building and team will check in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</si>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</sst>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1" totalsRowShown="0" headerRowDxfId="172" dataDxfId="171" headerRowBorderDxfId="169" tableBorderDxfId="170" totalsRowBorderDxfId="168">
  <autoFilter ref="A1:L2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329.1915836805565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21412</v>
      </c>
      <c r="E3" s="127" t="s">
        <v>39106</v>
      </c>
      <c r="F3" s="126">
        <v>45992.125532407408</v>
      </c>
      <c r="G3" s="125">
        <f ca="1">IFERROR(NOW()-F3,"-")</f>
        <v>1.4477199074462987E-2</v>
      </c>
      <c r="H3" s="126">
        <v>45992.125509259262</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45992.140009606483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45992.140009606483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45992.140009606483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45992.140009606483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45992.140009606483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45992.140009606483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45992.140009606483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45992.140009606483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45992.140009606483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45992.140009606483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45992.140009606483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45992.140009606483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45992.140009606483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45992.140009606483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45992.140009606483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45992.140009606483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45992.140009606483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45992.140009606483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45992.140009606483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45992.140009606483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45992.140009606483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45992.140009606483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45992.140009606483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45992.140009606483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45992.140009606483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45992.140009606483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45992.140009606483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45992.140009606483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45992.140009606483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45992.140009606483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45992.140009606483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45992.140009606483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45992.140009606483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45992.140009606483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45992.140009606483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45992.140009606483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45992.140009606483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45992.140009606483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45992.140009606483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45992.140009606483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45992.140009606483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45992.140009606483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45992.140009606483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45992.140009606483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45992.140009606483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45992.140009606483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45992.140009606483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45992.140009606483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45992.140009606483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45992.140009606483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45992.140009606483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45992.140009606483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45992.140009606483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45992.140009606483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45992.140009606483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45992.140009606483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45992.140009606483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45992.140009606483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45992.140009606483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45992.140009606483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45992.140009606483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45992.140009606483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45992.140009606483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45992.140009606483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45992.140009606483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45992.140009606483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45992.140009606483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45992.140009606483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45992.140009606483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45992.140009606483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45992.140009606483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45992.140009606483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45992.140009606483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45992.140009606483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45992.140009606483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45992.140009606483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45992.140009606483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45992.140009606483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45992.140009606483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45992.140009606483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45992.140009606483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45992.140009606483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45992.140009606483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45992.140009606483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45992.140009606483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45992.140009606483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45992.140009606483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45992.140009606483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45992.140009606483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45992.140009606483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45992.140009606483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45992.140009606483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45992.140009606483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45992.140009606483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45992.140009606483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45992.140009606483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45992.140009606483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45992.140009606483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45992.140009606483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45992.140009606483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45992.140009606483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45992.140009606483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45992.140009606483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45992.140009606483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45992.140009606483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45992.140009606483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45992.140009606483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45992.140009606483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45992.140009606483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45992.140009606483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45992.140009606483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45992.140009606483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45992.140009606483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45992.140009606483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45992.140009606483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45992.140009606483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45992.140009606483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45992.140009606483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45992.140009606483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45992.140009606483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45992.140009606483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45992.140009606483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45992.140009606483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45992.140009606483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45992.140009606483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45992.140009606483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45992.140009606483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45992.140009606483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45992.140009606483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45992.140009606483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45992.140009606483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45992.140009606483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45992.140009606483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45992.140009606483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45992.140009606483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45992.140009606483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45992.140009606483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45992.140009606483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45992.140009606483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45992.140009606483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45992.140009606483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45992.140009606483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45992.140009606483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45992.140009606483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45992.140009606483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45992.140009606483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45992.140009606483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45992.140009606483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45992.140009606483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45992.140009606483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45992.140009606483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45992.140009606483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45992.140009606483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45992.140009606483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45992.140009606483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45992.140009606483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45992.140009606483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45992.140009606483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45992.140009606483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45992.140009606483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45992.140009606483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45992.140009606483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45992.140009606483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45992.140009606483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45992.140009606483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45992.140009606483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45992.140009606483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45992.140009606483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45992.140009606483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45992.140009606483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45992.140009606483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45992.140009606483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45992.140009606483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45992.140009606483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45992.140009606483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45992.140009606483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45992.140009606483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45992.140009606483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45992.140009606483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45992.140009606483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45992.140009606483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45992.140009606483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45992.140009606483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45992.140009606483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45992.140009606483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45992.140009606483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45992.140009606483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45992.140009606483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45992.140009606483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45992.140009606483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45992.140009606483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45992.140009606483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45992.140009606483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45992.140009606483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45992.140009606483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45992.140009606483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45992.140009606483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45992.140009606483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45992.140009606483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45992.140009606483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45992.140009606483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45992.140009606483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45992.140009606483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45992.140009606483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45992.140009606483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45992.140009606483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45992.140009606483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45992.140009606483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45992.140009606483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45992.140009606483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45992.140009606483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45992.140009606483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45992.140009606483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45992.140009606483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45992.140009606483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45992.140009606483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45992.140009606483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45992.140009606483</v>
      </c>
      <c r="H221" s="126"/>
      <c r="I221" s="128" t="str">
        <f>IFERROR(VLOOKUP(D221,DB!A:F,6,0),"")</f>
        <v/>
      </c>
      <c r="J221" s="128" t="str">
        <f>IFERROR(VLOOKUP(D221,DB!A:G,7,0),"")</f>
        <v/>
      </c>
      <c r="K221" s="124"/>
      <c r="L221" s="123" t="str">
        <f>IFERROR(VLOOKUP(D221,DB!A:I,9,0),"")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167.14017164352117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7.7525906250011758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22629</v>
      </c>
      <c r="E5" s="81" t="s">
        <v>39106</v>
      </c>
      <c r="F5" s="100">
        <v>45992.018564814818</v>
      </c>
      <c r="G5" s="101">
        <f ca="1">IFERROR(NOW()-F5,"-")</f>
        <v>0.12144479166454403</v>
      </c>
      <c r="H5" s="100">
        <v>45992.012314814812</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45992.140009606483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45992.140009606483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45992.140009606483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45992.140009606483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45992.140009606483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45992.140009606483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45992.140009606483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45992.140009606483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45992.140009606483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45992.140009606483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45992.140009606483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45992.140009606483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45992.140009606483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45992.140009606483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45992.140009606483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45992.140009606483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45992.140009606483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45992.140009606483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45992.140009606483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45992.140009606483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45992.140009606483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45992.140009606483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45992.140009606483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45992.140009606483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45992.140009606483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45992.140009606483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45992.140009606483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45992.140009606483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45992.140009606483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45992.140009606483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45992.140009606483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45992.140009606483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45992.140009606483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45992.140009606483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45992.140009606483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45992.140009606483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45992.140009606483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45992.140009606483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45992.140009606483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45992.140009606483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45992.140009606483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45992.140009606483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45992.140009606483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45992.140009606483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45992.140009606483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45992.140009606483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45992.140009606483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45992.140009606483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45992.140009606483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45992.140009606483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45992.140009606483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45992.140009606483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45992.140009606483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45992.140009606483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45992.140009606483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45992.140009606483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45992.140009606483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45992.140009606483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45992.140009606483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45992.140009606483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45992.140009606483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45992.140009606483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45992.140009606483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45992.140009606483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45992.140009606483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45992.140009606483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45992.140009606483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45992.140009606483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45992.140009606483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45992.140009606483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45992.140009606483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45992.140009606483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45992.140009606483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45992.140009606483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45992.140009606483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45992.140009606483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45992.140009606483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45992.140009606483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45992.140009606483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45992.140009606483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45992.140009606483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45992.140009606483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45992.140009606483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45992.140009606483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45992.140009606483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45992.140009606483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45992.140009606483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45992.140009606483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45992.140009606483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45992.140009606483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45992.140009606483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45992.140009606483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45992.140009606483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45992.140009606483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45992.140009606483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45992.140009606483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45992.140009606483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45992.140009606483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45992.140009606483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45992.140009606483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45992.140009606483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45992.140009606483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45992.140009606483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45992.140009606483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45992.140009606483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45992.140009606483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45992.140009606483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45992.140009606483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45992.140009606483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45992.140009606483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45992.140009606483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45992.140009606483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45992.140009606483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45992.140009606483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45992.140009606483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45992.140009606483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45992.140009606483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45992.140009606483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45992.140009606483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45992.140009606483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45992.140009606483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45992.140009606483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45992.140009606483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45992.140009606483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45992.140009606483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45992.140009606483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45992.140009606483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45992.140009606483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45992.140009606483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45992.140009606483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45992.140009606483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45992.140009606483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45992.140009606483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45992.140009606483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45992.140009606483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45992.140009606483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45992.140009606483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45992.140009606483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45992.140009606483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45992.140009606483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45992.140009606483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45992.140009606483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45992.140009606483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45992.140009606483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45992.140009606483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45992.140009606483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45992.140009606483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45992.140009606483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45992.140009606483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45992.140009606483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45992.140009606483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45992.140009606483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45992.140009606483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45992.140009606483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45992.140009606483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45992.140009606483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45992.140009606483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45992.140009606483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45992.140009606483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45992.140009606483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45992.140009606483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45992.140009606483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45992.140009606483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45992.140009606483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45992.140009606483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45992.140009606483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45992.140009606483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45992.140009606483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45992.140009606483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45992.140009606483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45992.140009606483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45992.140009606483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45992.140009606483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45992.140009606483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45992.140009606483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45992.140009606483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45992.140009606483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45992.140009606483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45992.140009606483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45992.140009606483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45992.140009606483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45992.140009606483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45992.140009606483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45992.140009606483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45992.140009606483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45992.140009606483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45992.140009606483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45992.140009606483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45992.140009606483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45992.140009606483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45992.140009606483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45992.140009606483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45992.140009606483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45992.140009606483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45992.140009606483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45992.140009606483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45992.140009606483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45992.140009606483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45992.140009606483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45992.140009606483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45992.140009606483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45992.140009606483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45992.140009606483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45992.140009606483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45992.140009606483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45992.140009606483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45992.140009606483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45992.140009606483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45992.140009606483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45992.140009606483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45992.140009606483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45992.140009606483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45992.140009606483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45992.140009606483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45992.140009606483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45992.140009606483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45992.140009606483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45992.140009606483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45992.140009606483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45992.140009606483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45992.140009606483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45992.140009606483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45992.140009606483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45992.140009606483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45992.140009606483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45992.140009606483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45992.140009606483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45992.140009606483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45992.140009606483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45992.140009606483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45992.140009606483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45992.140009606483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45992.140009606483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45992.140009606483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45992.140009606483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45992.140009606483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45992.140009606483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45992.140009606483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45992.140009606483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45992.140009606483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45992.140009606483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45992.140009606483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45992.140009606483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45992.140009606483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45992.140009606483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45992.140009606483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45992.140009606483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45992.140009606483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45992.140009606483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45992.140009606483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45992.140009606483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45992.140009606483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45992.140009606483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45992.140009606483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45992.140009606483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45992.140009606483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45992.140009606483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45992.140009606483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45992.140009606483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45992.140009606483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45992.140009606483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45992.140009606483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45992.140009606483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45992.140009606483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45992.140009606483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45992.140009606483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45992.140009606483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45992.140009606483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45992.140009606483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45992.140009606483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45992.140009606483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45992.140009606483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45992.140009606483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45992.140009606483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45992.140009606483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45992.140009606483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45992.140009606483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45992.140009606483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45992.140009606483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45992.140009606483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45992.140009606483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45992.140009606483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45992.140009606483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45992.140009606483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45992.140009606483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45992.140009606483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45992.140009606483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45992.140009606483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45992.140009606483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45992.140009606483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45992.140009606483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45992.140009606483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45992.140009606483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45992.140009606483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45992.140009606483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45992.140009606483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45992.140009606483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45992.140009606483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45992.140009606483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45992.140009606483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45992.140009606483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45992.140009606483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45992.140009606483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45992.140009606483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45992.140009606483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45992.140009606483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45992.140009606483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45992.140009606483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45992.140009606483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45992.140009606483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45992.140009606483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45992.140009606483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45992.140009606483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45992.140009606483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45992.140009606483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45992.140009606483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45992.140009606483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45992.140009606483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45992.140009606483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45992.140009606483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45992.140009606483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45992.140009606483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45992.140009606483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45992.140009606483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45992.140009606483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45992.140009606483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45992.140009606483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45992.140009606483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45992.140009606483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45992.140009606483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45992.140009606483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45992.140009606483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45992.140009606483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45992.140009606483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45992.140009606483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45992.140009606483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45992.140009606483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45992.140009606483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45992.140009606483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45992.140009606483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45992.140009606483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45992.140009606483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45992.140009606483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45992.140009606483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45992.140009606483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45992.140009606483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45992.140009606483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45992.140009606483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45992.140009606483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45992.140009606483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45992.140009606483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45992.140009606483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45992.140009606483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45992.140009606483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45992.140009606483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45992.140009606483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45992.140009606483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45992.140009606483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45992.140009606483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45992.140009606483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45992.140009606483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45992.140009606483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45992.140009606483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45992.140009606483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45992.140009606483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45992.140009606483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45992.140009606483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45992.140009606483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45992.140009606483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45992.140009606483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45992.140009606483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45992.140009606483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45992.140009606483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45992.140009606483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45992.140009606483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45992.140009606483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45992.140009606483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45992.140009606483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45992.140009606483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45992.140009606483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45992.140009606483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45992.140009606483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45992.140009606483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45992.140009606483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45992.140009606483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45992.140009606483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45992.140009606483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45992.140009606483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45992.140009606483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45992.140009606483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45992.140009606483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45992.140009606483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45992.140009606483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45992.140009606483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45992.140009606483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45992.140009606483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45992.140009606483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45992.140009606483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45992.140009606483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45992.140009606483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45992.140009606483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45992.140009606483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45992.140009606483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45992.140009606483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45992.140009606483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45992.140009606483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45992.140009606483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45992.140009606483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45992.140009606483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45992.140009606483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45992.140009606483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45992.140009606483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45992.140009606483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45992.140009606483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45992.140009606483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45992.140009606483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45992.140009606483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45992.140009606483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45992.140009606483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45992.140009606483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45992.140009606483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45992.140009606483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45992.140009606483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45992.140009606483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45992.140009606483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45992.140009606483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45992.140009606483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45992.140009606483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45992.140009606483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45992.140009606483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45992.140009606483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45992.140009606483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45992.140009606483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45992.140009606483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45992.140009606483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45992.140009606483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45992.140009606483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45992.140009606483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45992.140009606483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45992.140009606483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45992.140009606483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45992.140009606483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45992.140009606483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45992.140009606483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45992.140009606483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45992.140009606483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45992.140009606483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45992.140009606483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45992.140009606483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45992.140009606483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45992.140009606483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45992.140009606483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45992.140009606483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45992.140009606483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45992.140009606483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45992.140009606483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45992.140009606483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45992.140009606483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45992.140009606483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45992.140009606483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45992.140009606483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45992.140009606483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45992.140009606483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45992.140009606483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45992.140009606483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45992.140009606483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45992.140009606483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45992.140009606483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45992.140009606483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45992.140009606483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45992.140009606483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45992.140009606483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45992.140009606483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45992.140009606483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45992.140009606483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45992.140009606483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45992.140009606483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45992.140009606483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45992.140009606483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45992.140009606483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45992.140009606483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45992.140009606483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45992.140009606483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45992.140009606483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45992.140009606483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45992.140009606483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45992.140009606483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45992.140009606483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45992.140009606483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45992.140009606483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45992.140009606483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45992.140009606483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45992.140009606483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45992.140009606483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45992.140009606483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45992.140009606483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45992.140009606483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45992.140009606483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45992.140009606483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45992.140009606483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45992.140009606483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45992.140009606483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45992.140009606483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45992.140009606483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45992.140009606483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45992.140009606483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45992.140009606483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45992.140009606483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45992.140009606483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45992.140009606483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45992.140009606483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45992.140009606483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45992.140009606483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45992.140009606483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45992.140009606483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45992.140009606483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45992.140009606483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45992.140009606483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45992.140009606483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45992.140009606483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45992.140009606483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45992.140009606483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45992.140009606483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45992.140009606483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45992.140009606483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45992.140009606483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45992.140009606483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45992.140009606483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45992.140009606483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45992.140009606483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45992.140009606483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45992.140009606483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45992.140009606483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45992.140009606483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45992.140009606483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45992.140009606483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45992.140009606483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45992.140009606483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45992.140009606483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45992.140009606483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45992.140009606483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45992.140009606483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45992.140009606483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45992.140009606483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45992.140009606483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45992.140009606483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45992.140009606483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45992.140009606483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45992.140009606483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45992.140009606483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45992.140009606483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45992.140009606483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45992.140009606483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45992.140009606483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45992.140009606483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45992.140009606483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45992.140009606483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45992.140009606483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45992.140009606483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45992.140009606483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45992.140009606483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45992.140009606483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45992.140009606483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45992.140009606483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45992.140009606483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45992.140009606483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45992.140009606483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45992.140009606483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45992.140009606483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45992.140009606483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45992.140009606483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45992.140009606483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45992.140009606483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45992.140009606483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45992.140009606483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45992.140009606483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45992.140009606483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45992.140009606483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45992.140009606483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45992.140009606483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45992.140009606483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45992.140009606483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45992.140009606483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45992.140009606483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45992.140009606483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45992.140009606483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45992.140009606483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45992.140009606483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45992.140009606483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45992.140009606483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45992.140009606483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45992.140009606483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45992.140009606483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45992.140009606483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45992.140009606483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45992.140009606483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45992.140009606483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45992.140009606483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45992.140009606483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45992.140009606483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45992.140009606483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45992.140009606483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45992.140009606483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45992.140009606483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45992.140009606483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45992.140009606483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45992.140009606483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45992.140009606483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45992.140009606483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45992.140009606483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45992.140009606483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45992.140009606483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45992.140009606483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45992.140009606483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45992.140009606483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45992.140009606483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45992.140009606483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45992.140009606483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45992.140009606483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45992.140009606483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45992.140009606483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45992.140009606483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45992.140009606483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45992.140009606483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45992.140009606483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45992.140009606483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45992.140009606483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45992.140009606483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45992.140009606483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45992.140009606483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45992.140009606483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45992.140009606483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45992.140009606483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45992.140009606483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45992.140009606483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45992.140009606483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45992.140009606483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45992.140009606483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45992.140009606483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45992.140009606483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45992.140009606483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45992.140009606483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45992.140009606483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45992.140009606483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45992.140009606483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45992.140009606483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45992.140009606483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45992.140009606483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45992.140009606483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45992.140009606483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45992.140009606483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45992.140009606483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45992.140009606483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45992.140009606483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45992.140009606483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45992.140009606483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45992.140009606483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45992.140009606483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45992.140009606483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45992.140009606483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45992.140009606483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45992.140009606483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45992.140009606483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45992.140009606483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45992.140009606483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45992.140009606483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45992.140009606483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45992.140009606483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45992.140009606483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45992.140009606483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45992.140009606483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45992.140009606483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45992.140009606483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45992.140009606483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45992.140009606483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45992.140009606483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45992.140009606483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45992.140009606483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45992.140009606483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45992.140009606483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45992.140009606483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45992.140009606483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45992.140009606483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45992.140009606483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45992.140009606483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45992.140009606483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45992.140009606483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45992.140009606483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45992.140009606483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45992.140009606483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45992.140009606483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45992.140009606483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45992.140009606483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45992.140009606483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45992.140009606483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45992.140009606483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45992.140009606483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45992.140009606483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45992.140009606483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45992.140009606483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45992.140009606483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45992.140009606483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45992.140009606483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45992.140009606483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45992.140009606483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45992.140009606483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45992.140009606483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45992.140009606483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45992.140009606483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45992.140009606483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45992.140009606483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45992.140009606483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45992.140009606483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45992.140009606483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45992.140009606483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45992.140009606483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45992.140009606483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45992.140009606483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45992.140009606483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45992.140009606483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45992.140009606483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45992.140009606483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45992.140009606483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45992.140009606483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45992.140009606483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45992.140009606483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45992.140009606483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45992.140009606483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45992.140009606483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45992.140009606483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45992.140009606483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45992.140009606483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45992.140009606483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45992.140009606483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45992.140009606483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45992.140009606483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45992.140009606483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45992.140009606483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45992.140009606483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45992.140009606483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45992.140009606483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45992.140009606483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45992.140009606483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45992.140009606483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45992.140009606483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45992.140009606483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45992.140009606483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45992.140009606483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45992.140009606483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45992.140009606483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45992.140009606483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45992.140009606483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45992.140009606483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45992.140009606483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45992.140009606483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45992.140009606483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45992.140009606483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45992.140009606483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45992.140009606483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45992.140009606483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45992.140009606483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45992.140009606483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45992.140009606483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45992.140009606483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45992.140009606483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45992.140009606483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45992.140009606483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45992.140009606483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45992.140009606483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45992.140009606483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45992.140009606483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45992.140009606483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45992.140009606483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45992.140009606483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45992.140009606483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45992.140009606483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45992.140009606483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45992.140009606483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45992.140009606483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45992.140009606483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45992.140009606483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45992.140009606483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45992.140009606483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45992.140009606483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45992.140009606483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45992.140009606483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45992.140009606483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45992.140009606483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45992.140009606483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45992.140009606483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45992.140009606483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45992.140009606483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45992.140009606483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45992.140009606483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45992.140009606483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45992.140009606483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45992.140009606483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45992.140009606483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45992.140009606483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45992.140009606483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45992.140009606483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45992.140009606483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45992.140009606483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45992.140009606483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45992.140009606483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45992.140009606483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45992.140009606483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45992.140009606483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45992.140009606483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45992.140009606483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45992.140009606483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45992.140009606483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45992.140009606483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45992.140009606483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45992.140009606483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45992.140009606483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45992.140009606483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45992.140009606483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45992.140009606483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45992.140009606483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45992.140009606483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45992.140009606483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45992.140009606483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45992.140009606483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45992.140009606483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45992.140009606483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45992.140009606483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45992.140009606483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45992.140009606483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45992.140009606483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45992.140009606483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45992.140009606483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45992.140009606483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45992.140009606483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45992.140009606483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45992.140009606483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45992.140009606483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45992.140009606483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45992.140009606483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45992.140009606483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45992.140009606483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45992.140009606483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45992.140009606483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45992.140009606483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45992.140009606483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45992.140009606483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45992.140009606483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45992.140009606483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45992.140009606483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45992.140009606483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45992.140009606483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45992.140009606483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45992.140009606483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45992.140009606483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45992.140009606483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45992.140009606483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45992.140009606483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45992.140009606483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45992.140009606483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45992.140009606483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45992.140009606483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45992.140009606483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45992.140009606483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45992.140009606483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45992.140009606483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45992.140009606483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45992.140009606483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45992.140009606483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45992.140009606483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45992.140009606483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45992.140009606483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45992.140009606483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45992.140009606483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45992.140009606483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45992.140009606483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45992.140009606483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45992.140009606483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45992.140009606483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45992.140009606483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45992.140009606483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45992.140009606483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45992.140009606483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45992.140009606483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45992.140009606483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45992.140009606483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45992.140009606483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45992.140009606483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45992.140009606483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45992.140009606483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45992.140009606483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45992.140009606483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45992.140009606483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45992.140009606483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45992.140009606483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45992.140009606483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45992.140009606483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45992.140009606483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45992.140009606483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45992.140009606483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45992.140009606483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45992.140009606483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45992.140009606483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45992.140009606483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45992.140009606483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45992.140009606483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45992.140009606483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45992.140009606483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45992.140009606483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45992.140009606483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45992.140009606483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45992.140009606483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45992.140009606483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45992.140009606483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45992.140009606483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45992.140009606483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45992.140009606483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45992.140009606483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45992.140009606483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45992.140009606483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45992.140009606483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45992.140009606483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45992.140009606483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45992.140009606483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45992.140009606483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45992.140009606483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45992.140009606483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45992.140009606483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45992.140009606483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45992.140009606483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45992.140009606483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45992.140009606483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45992.140009606483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45992.140009606483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45992.140009606483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45992.140009606483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45992.140009606483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45992.140009606483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45992.140009606483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45992.140009606483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45992.140009606483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45992.140009606483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45992.140009606483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45992.140009606483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45992.140009606483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45992.140009606483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45992.140009606483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45992.140009606483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45992.140009606483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45992.140009606483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45992.140009606483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45992.140009606483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45992.140009606483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45992.140009606483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45992.140009606483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45992.140009606483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45992.140009606483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45992.140009606483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45992.140009606483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45992.140009606483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45992.140009606483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45992.140009606483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45992.140009606483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45992.140009606483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45992.140009606483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45992.140009606483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45992.140009606483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45992.140009606483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45992.140009606483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45992.140009606483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45992.140009606483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45992.140009606483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45992.140009606483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45992.140009606483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45992.140009606483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45992.140009606483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45992.140009606483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45992.140009606483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45992.140009606483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45992.140009606483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45992.140009606483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45992.140009606483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45992.140009606483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45992.140009606483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45992.140009606483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45992.140009606483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45992.140009606483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45992.140009606483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45992.140009606483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45992.140009606483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45992.140009606483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45992.140009606483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45992.140009606483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45992.140009606483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45992.140009606483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45992.140009606483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45992.140009606483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45992.140009606483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45992.140009606483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45992.140009606483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45992.140009606483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45992.140009606483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288.65929201388644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39199</v>
      </c>
      <c r="E3" s="91" t="s">
        <v>39106</v>
      </c>
      <c r="F3" s="92"/>
      <c r="G3" s="93">
        <f t="shared" ref="G3:G28" ca="1" si="0">IFERROR(NOW()-F3,"")</f>
        <v>45992.140009606483</v>
      </c>
      <c r="H3" s="92">
        <v>45992.070902777778</v>
      </c>
      <c r="I3" s="110" t="str">
        <f>IFERROR(VLOOKUP(D3,DB!A:F,6,0),"")</f>
        <v>SCECO</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45992.140009606483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45992.140009606483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45992.140009606483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45992.140009606483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45992.140009606483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45992.140009606483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45992.140009606483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45992.140009606483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45992.140009606483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45992.140009606483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45992.140009606483</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45992.140009606483</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45992.140009606483</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45992.140009606483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45992.140009606483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45992.140009606483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45992.140009606483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45992.140009606483</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45992.140009606483</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45992.140009606483</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45992.140009606483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45992.140009606483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45992.140009606483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45992.140009606483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45992.140009606483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45992.140009606483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45992.140009606483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45992.140009606483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45992.140009606483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45992.140009606483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45992.140009606483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45992.140009606483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45992.140009606483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45992.140009606483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45992.140009606483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45992.140009606483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45992.140009606483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45992.140009606483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45992.140009606483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45992.140009606483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45992.140009606483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45992.140009606483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45992.140009606483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45992.140009606483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45992.140009606483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45992.140009606483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45992.140009606483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45992.140009606483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45992.140009606483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45992.140009606483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45992.140009606483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45992.140009606483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45992.140009606483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45992.140009606483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45992.140009606483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45992.140009606483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45992.140009606483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45992.140009606483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45992.140009606483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45992.140009606483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45992.140009606483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45992.140009606483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45992.140009606483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45992.140009606483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45992.140009606483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45992.140009606483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45992.140009606483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45992.140009606483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45992.140009606483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45992.140009606483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45992.140009606483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45992.140009606483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45992.140009606483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45992.140009606483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45992.140009606483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45992.140009606483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45992.140009606483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45992.140009606483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45992.140009606483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45992.140009606483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45992.140009606483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45992.140009606483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45992.140009606483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45992.140009606483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45992.140009606483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45992.140009606483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45992.140009606483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45992.140009606483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45992.140009606483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45992.140009606483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45992.140009606483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45992.140009606483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45992.140009606483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45992.140009606483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45992.140009606483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45992.140009606483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45992.140009606483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45992.140009606483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45992.140009606483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45992.140009606483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45992.140009606483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45992.140009606483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45992.140009606483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45992.140009606483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45992.140009606483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45992.140009606483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45992.140009606483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45992.140009606483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45992.140009606483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45992.140009606483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45992.140009606483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45992.140009606483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45992.140009606483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45992.140009606483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45992.140009606483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45992.140009606483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45992.140009606483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45992.140009606483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45992.140009606483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45992.140009606483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45992.140009606483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45992.140009606483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45992.140009606483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45992.140009606483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45992.140009606483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45992.140009606483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45992.140009606483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45992.140009606483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45992.140009606483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45992.140009606483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45992.140009606483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45992.140009606483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45992.140009606483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45992.140009606483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45992.140009606483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45992.140009606483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45992.140009606483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45992.140009606483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45992.140009606483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45992.140009606483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45992.140009606483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45992.140009606483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45992.140009606483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45992.140009606483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45992.140009606483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45992.140009606483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45992.140009606483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45992.140009606483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45992.140009606483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45992.140009606483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45992.140009606483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45992.140009606483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45992.140009606483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45992.140009606483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45992.140009606483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45992.140009606483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45992.140009606483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45992.140009606483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45992.140009606483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45992.140009606483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45992.140009606483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45992.140009606483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45992.140009606483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45992.140009606483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45992.140009606483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45992.140009606483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45992.140009606483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45992.140009606483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45992.140009606483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45992.140009606483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45992.140009606483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45992.140009606483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45992.140009606483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45992.140009606483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45992.140009606483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45992.140009606483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45992.140009606483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45992.140009606483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45992.140009606483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45992.140009606483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45992.140009606483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45992.140009606483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45992.140009606483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45992.140009606483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45992.140009606483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45992.140009606483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45992.140009606483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45992.140009606483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45992.140009606483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45992.140009606483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45992.140009606483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45992.140009606483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45992.140009606483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45992.140009606483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45992.140009606483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45992.140009606483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45992.140009606483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45992.140009606483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45992.140009606483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45992.140009606483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45992.140009606483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45992.140009606483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45992.140009606483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45992.140009606483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45992.140009606483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45992.140009606483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45992.140009606483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45992.140009606483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45992.140009606483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45992.140009606483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45992.140009606483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45992.140009606483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45992.140009606483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45992.140009606483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45992.140009606483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45992.140009606483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45992.140009606483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45992.140009606483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45992.140009606483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45992.140009606483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45992.140009606483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45992.140009606483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45992.140009606483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45992.140009606483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45992.140009606483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45992.140009606483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45992.140009606483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45992.140009606483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45992.140009606483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45992.140009606483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45992.140009606483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45992.140009606483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45992.140009606483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45992.140009606483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45992.140009606483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45992.140009606483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45992.140009606483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45992.140009606483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45992.140009606483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45992.140009606483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45992.140009606483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45992.140009606483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45992.140009606483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45992.140009606483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45992.140009606483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45992.140009606483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45992.140009606483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45992.140009606483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45992.140009606483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45992.140009606483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45992.140009606483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45992.140009606483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45992.140009606483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45992.140009606483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45992.140009606483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45992.140009606483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45992.140009606483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45992.140009606483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45992.140009606483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45992.140009606483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45992.140009606483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45992.140009606483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45992.140009606483</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100.30794942129432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65.951132291665999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43.478898495370231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10.766710995369067</v>
      </c>
      <c r="H5" s="136">
        <v>45981.360798611109</v>
      </c>
      <c r="I5" s="106" t="str">
        <f>IFERROR(VLOOKUP(D5,DB!A:F,6,0),"")</f>
        <v>SCECO</v>
      </c>
      <c r="J5" s="106" t="str">
        <f>IFERROR(VLOOKUP(D5,DB!A:G,7,0),"")</f>
        <v>Dead</v>
      </c>
      <c r="K5" s="106" t="s">
        <v>39208</v>
      </c>
      <c r="L5" s="106" t="str">
        <f>IFERROR(VLOOKUP(D5,DB!A:I,9,0),"")</f>
        <v>Latis</v>
      </c>
    </row>
    <row r="6" spans="1:13">
      <c r="A6" s="37" t="s">
        <v>39209</v>
      </c>
      <c r="B6" s="37" t="s">
        <v>5445</v>
      </c>
      <c r="C6" s="37">
        <v>1</v>
      </c>
      <c r="D6" s="37" t="s">
        <v>36123</v>
      </c>
      <c r="E6" s="37" t="s">
        <v>39106</v>
      </c>
      <c r="F6" s="38">
        <v>45992.123136574075</v>
      </c>
      <c r="G6" s="135">
        <f ca="1">IFERROR(NOW()-F6,"")</f>
        <v>1.6873032407602295E-2</v>
      </c>
      <c r="H6" s="38">
        <v>45992.1175</v>
      </c>
      <c r="I6" s="37" t="str">
        <f>IFERROR(VLOOKUP(D6,DB!A:F,6,0),"")</f>
        <v>Generator-SG</v>
      </c>
      <c r="J6" s="37" t="str">
        <f>IFERROR(VLOOKUP(D6,DB!A:G,7,0),"")</f>
        <v>Vandalized</v>
      </c>
      <c r="K6" s="37" t="s">
        <v>39210</v>
      </c>
      <c r="L6" s="37" t="str">
        <f>IFERROR(VLOOKUP(D6,DB!A:I,9,0),"")</f>
        <v>Latis</v>
      </c>
    </row>
    <row r="7" spans="1:13">
      <c r="A7" s="37"/>
      <c r="B7" s="37" t="str">
        <f>IFERROR(VLOOKUP(D7,DB!A:K,11,0),"")</f>
        <v/>
      </c>
      <c r="C7" s="37"/>
      <c r="D7" s="37"/>
      <c r="E7" s="37"/>
      <c r="F7" s="38"/>
      <c r="G7" s="135">
        <f ca="1">IFERROR(NOW()-F7,"")</f>
        <v>45992.140009606483</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45992.140009606483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45992.140009606483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45992.140009606483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45992.140009606483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45992.140009606483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45992.140009606483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45992.140009606483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45992.140009606483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45992.140009606483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45992.140009606483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45992.140009606483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45992.140009606483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45992.140009606483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45992.140009606483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45992.140009606483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45992.140009606483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45992.140009606483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45992.140009606483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45992.140009606483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45992.140009606483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45992.140009606483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45992.140009606483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45992.140009606483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45992.140009606483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45992.140009606483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45992.140009606483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45992.140009606483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45992.140009606483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45992.140009606483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45992.140009606483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45992.140009606483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45992.140009606483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45992.140009606483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45992.140009606483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45992.140009606483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45992.140009606483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45992.140009606483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45992.140009606483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45992.140009606483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45992.140009606483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45992.140009606483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45992.140009606483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45992.140009606483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45992.140009606483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45992.140009606483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45992.140009606483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45992.140009606483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45992.140009606483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45992.140009606483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45992.140009606483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45992.140009606483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45992.140009606483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45992.140009606483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45992.140009606483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45992.140009606483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45992.140009606483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45992.140009606483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45992.140009606483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45992.140009606483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45992.140009606483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45992.140009606483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45992.140009606483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45992.140009606483</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45992.140009606483</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45992.140009606483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45992.140009606483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45992.140009606483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45992.140009606483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45992.140009606483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45992.140009606483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45992.140009606483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45992.140009606483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45992.140009606483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45992.140009606483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45992.140009606483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45992.140009606483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45992.140009606483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45992.140009606483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45992.140009606483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45992.140009606483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45992.140009606483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45992.140009606483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45992.140009606483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45992.140009606483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45992.140009606483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45992.140009606483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45992.140009606483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45992.140009606483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45992.140009606483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45992.140009606483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45992.140009606483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45992.140009606483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45992.140009606483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45992.140009606483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45992.140009606483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45992.140009606483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45992.140009606483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45992.140009606483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45992.140009606483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45992.140009606483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45992.140009606483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45992.140009606483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45992.140009606483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45992.140009606483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45992.140009606483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45992.140009606483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45992.140009606483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45992.140009606483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45992.140009606483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45992.140009606483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45992.140009606483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45992.140009606483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45992.140009606483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45992.140009606483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45992.140009606483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45992.140009606483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45992.140009606483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45992.140009606483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45992.140009606483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45992.140009606483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45992.140009606483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45992.140009606483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45992.140009606483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45992.140009606483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45992.140009606483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45992.140009606483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45992.140009606483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45992.140009606483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45992.140009606483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45992.140009606483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45992.140009606483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45992.140009606483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45992.140009606483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45992.140009606483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45992.140009606483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45992.140009606483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45992.140009606483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45992.140009606483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45992.140009606483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45992.140009606483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45992.140009606483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45992.140009606483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45992.140009606483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45992.140009606483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45992.140009606483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45992.140009606483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45992.140009606483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45992.140009606483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45992.140009606483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45992.140009606483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45992.140009606483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45992.140009606483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45992.140009606483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45992.140009606483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45992.140009606483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45992.140009606483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45992.140009606483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45992.140009606483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45992.140009606483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45992.140009606483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45992.140009606483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45992.140009606483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45992.140009606483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45992.140009606483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45992.140009606483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45992.140009606483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45992.140009606483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45992.140009606483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45992.140009606483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45992.140009606483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45992.140009606483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45992.140009606483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45992.140009606483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45992.140009606483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45992.140009606483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45992.140009606483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45992.140009606483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45992.140009606483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45992.140009606483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45992.140009606483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45992.140009606483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45992.140009606483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45992.140009606483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45992.140009606483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45992.140009606483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45992.140009606483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45992.140009606483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45992.140009606483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45992.140009606483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45992.140009606483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45992.140009606483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45992.140009606483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45992.140009606483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45992.140009606483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45992.140009606483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45992.140009606483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45992.140009606483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45992.140009606483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45992.140009606483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45992.140009606483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45992.140009606483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45992.140009606483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45992.140009606483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45992.140009606483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45992.140009606483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45992.140009606483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45992.140009606483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45992.140009606483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45992.140009606483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45992.140009606483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45992.140009606483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45992.140009606483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45992.140009606483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45992.140009606483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45992.140009606483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45992.140009606483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45992.140009606483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45992.140009606483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45992.140009606483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45992.140009606483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45992.140009606483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45992.140009606483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45992.140009606483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45992.140009606483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45992.140009606483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45992.140009606483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45992.140009606483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45992.140009606483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45992.140009606483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45992.140009606483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45992.140009606483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45992.140009606483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45992.140009606483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45992.140009606483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45992.140009606483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45992.140009606483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45992.140009606483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45992.140009606483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45992.140009606483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45992.140009606483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45992.140009606483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45992.140009606483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45992.140009606483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45992.140009606483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45992.140009606483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45992.140009606483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45992.140009606483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45992.140009606483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45992.140009606483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45992.140009606483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45992.140009606483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45992.140009606483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45992.140009606483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45992.140009606483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45992.140009606483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45992.140009606483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45992.140009606483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45992.140009606483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45992.140009606483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45992.140009606483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45992.140009606483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45992.140009606483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45992.140009606483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45992.140009606483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45992.140009606483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45992.140009606483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45992.140009606483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45992.140009606483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45992.140009606483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45992.140009606483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45992.140009606483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45992.140009606483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45992.140009606483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45992.140009606483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45992.140009606483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45992.140009606483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45992.140009606483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45992.140009606483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45992.140009606483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45992.140009606483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45992.140009606483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45992.140009606483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45992.140009606483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45992.140009606483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45992.140009606483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45992.140009606483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45992.140009606483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45992.140009606483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45992.140009606483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45992.140009606483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45992.140009606483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45992.140009606483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45992.140009606483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45992.140009606483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45992.140009606483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45992.140009606483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45992.140009606483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45992.140009606483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45992.140009606483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45992.140009606483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45992.140009606483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45992.140009606483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45992.140009606483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45992.140009606483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45992.140009606483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45992.140009606483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45992.140009606483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45992.140009606483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45992.140009606483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45992.140009606483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45992.140009606483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45992.140009606483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45992.140009606483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45992.140009606483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45992.140009606483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45992.140009606483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45992.140009606483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45992.140009606483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45992.140009606483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45992.140009606483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45992.140009606483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45992.140009606483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45992.140009606483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45992.140009606483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45992.140009606483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45992.140009606483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45992.140009606483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45992.140009606483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45992.140009606483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45992.140009606483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45992.140009606483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45992.140009606483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45992.140009606483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45992.140009606483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45992.140009606483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45992.140009606483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45992.140009606483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45992.140009606483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45992.140009606483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45992.140009606483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45992.140009606483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45992.140009606483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45992.140009606483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45992.140009606483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45992.140009606483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45992.140009606483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45992.140009606483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45992.140009606483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45992.140009606483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45992.140009606483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45992.140009606483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45992.140009606483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45992.140009606483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45992.140009606483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45992.140009606483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45992.140009606483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45992.140009606483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45992.140009606483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45992.140009606483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45992.140009606483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45992.140009606483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45992.140009606483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45992.140009606483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45992.140009606483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45992.140009606483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45992.140009606483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45992.140009606483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45992.140009606483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45992.140009606483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45992.140009606483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45992.140009606483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45992.140009606483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45992.140009606483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45992.140009606483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45992.140009606483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45992.140009606483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45992.140009606483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45992.140009606483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45992.140009606483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45992.140009606483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45992.140009606483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45992.140009606483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45992.140009606483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45992.140009606483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45992.140009606483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45992.140009606483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45992.140009606483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45992.140009606483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45992.140009606483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45992.140009606483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45992.140009606483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45992.140009606483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45992.140009606483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45992.140009606483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45992.140009606483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45992.140009606483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45992.140009606483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45992.140009606483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45992.140009606483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45992.140009606483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45992.140009606483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45992.140009606483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45992.140009606483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45992.140009606483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45992.140009606483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45992.140009606483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45992.140009606483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45992.140009606483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45992.140009606483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45992.140009606483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45992.140009606483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45992.140009606483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45992.140009606483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45992.140009606483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45992.140009606483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45992.140009606483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45992.140009606483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45992.140009606483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45992.140009606483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45992.140009606483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45992.140009606483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45992.140009606483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45992.140009606483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45992.140009606483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45992.140009606483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45992.140009606483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45992.140009606483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45992.140009606483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45992.140009606483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45992.140009606483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45992.140009606483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45992.140009606483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45992.140009606483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45992.140009606483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45992.140009606483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45992.140009606483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45992.140009606483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45992.140009606483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45992.140009606483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45992.140009606483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45992.140009606483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45992.140009606483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45992.140009606483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45992.140009606483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45992.140009606483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45992.140009606483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45992.140009606483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45992.140009606483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45992.140009606483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45992.140009606483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45992.140009606483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45992.140009606483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45992.140009606483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45992.140009606483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45992.140009606483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45992.140009606483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45992.140009606483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45992.140009606483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45992.140009606483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45992.140009606483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45992.140009606483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45992.140009606483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45992.140009606483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45992.140009606483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45992.140009606483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45992.140009606483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45992.140009606483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45992.140009606483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45992.140009606483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45992.140009606483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45992.140009606483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45992.140009606483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45992.140009606483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45992.140009606483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45992.140009606483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45992.140009606483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45992.140009606483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45992.140009606483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45992.140009606483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45992.140009606483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45992.140009606483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45992.140009606483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45992.140009606483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45992.140009606483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45992.140009606483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45992.140009606483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45992.140009606483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45992.140009606483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45992.140009606483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45992.140009606483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45992.140009606483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45992.140009606483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45992.140009606483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45992.140009606483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45992.140009606483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45992.140009606483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45992.140009606483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45992.140009606483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45992.140009606483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45992.140009606483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45992.140009606483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45992.140009606483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45992.140009606483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45992.140009606483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45992.140009606483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45992.140009606483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45992.140009606483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45992.140009606483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45992.140009606483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45992.140009606483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45992.140009606483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45992.140009606483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45992.140009606483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45992.140009606483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45992.140009606483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45992.140009606483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45992.140009606483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45992.140009606483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45992.140009606483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45992.140009606483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45992.140009606483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45992.140009606483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45992.140009606483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45992.140009606483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45992.140009606483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45992.140009606483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45992.140009606483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45992.140009606483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45992.140009606483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45992.140009606483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45992.140009606483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45992.140009606483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45992.140009606483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45992.140009606483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45992.140009606483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45992.140009606483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45992.140009606483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45992.140009606483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45992.140009606483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45992.140009606483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45992.140009606483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45992.140009606483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45992.140009606483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