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63" documentId="120_S{2AC9BD13-BADA-5192-A53E-5A8FF88502F6}" xr6:coauthVersionLast="47" xr6:coauthVersionMax="47" xr10:uidLastSave="{51DEDEAE-E5B6-43EC-994C-7744BA610AB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<sst xmlns="http://schemas.openxmlformats.org/spreadsheetml/2006/main" count="180286" uniqueCount="39127">
  <si>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</si>
  <si>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</si>
  <si>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</si>
  <si>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</si>
  <si>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</si>
  <si>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</si>
  <si>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</si>
  <si>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</si>
  <si>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</si>
  <si>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</si>
  <si>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</si>
  <si>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</si>
  <si>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</si>
  <si>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</si>
  <si>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</si>
  <si>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</si>
  <si>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</si>
  <si>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</si>
  <si>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</si>
  <si>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</si>
  <si>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</si>
  <si>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</si>
  <si>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</si>
  <si>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</si>
  <si>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</si>
  <si>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</si>
  <si>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</si>
  <si>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</si>
  <si>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</si>
  <si>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</si>
  <si>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</si>
  <si>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</si>
  <si>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</si>
  <si>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</si>
  <si>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</si>
  <si>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</si>
  <si>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</si>
  <si>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</si>
  <si>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</si>
  <si>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</si>
  <si>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</si>
  <si>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</si>
  <si>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</si>
  <si>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</si>
  <si>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</si>
  <si>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</si>
  <si>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</si>
  <si>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</si>
  <si>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</si>
  <si>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</si>
  <si>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</si>
  <si>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</si>
  <si>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</si>
  <si>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</si>
  <si>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</si>
  <si>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</si>
  <si>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</si>
  <si>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</si>
  <si>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</si>
  <si>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</si>
  <si>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</si>
  <si>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</si>
  <si>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</si>
  <si>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</si>
  <si>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</si>
  <si>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</si>
  <si>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</si>
  <si>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</si>
  <si>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</si>
  <si>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</si>
  <si>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</si>
  <si>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</si>
  <si>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</si>
  <si>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</si>
  <si>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</si>
  <si>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</si>
  <si>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</si>
  <si>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</si>
  <si>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</si>
  <si>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</si>
  <si>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</si>
  <si>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</si>
  <si>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</si>
  <si>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</si>
  <si>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</si>
  <si>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</si>
  <si>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</si>
  <si>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</si>
  <si>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</si>
  <si>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</si>
  <si>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</si>
  <si>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</si>
  <si>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</si>
  <si>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</si>
  <si>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</si>
  <si>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</si>
  <si>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</si>
  <si>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</si>
  <si>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</si>
  <si>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</si>
  <si>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</si>
  <si>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</si>
  <si>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</si>
  <si>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</si>
  <si>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</si>
  <si>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</si>
  <si>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</si>
  <si>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</si>
  <si>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</si>
  <si>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</si>
  <si>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</si>
  <si>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</si>
  <si>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</si>
  <si>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</si>
  <si>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</si>
  <si>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</si>
  <si>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</si>
  <si>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</si>
  <si>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</si>
  <si>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</si>
  <si>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</si>
  <si>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</si>
  <si>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</si>
  <si>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</si>
  <si>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</si>
  <si>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</si>
  <si>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</si>
  <si>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</si>
  <si>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</si>
  <si>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</si>
  <si>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</si>
  <si>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</si>
  <si>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</si>
  <si>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</si>
  <si>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</si>
  <si>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</si>
  <si>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</si>
  <si>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</si>
  <si>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</si>
  <si>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</si>
  <si>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</si>
  <si>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</si>
  <si>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</si>
  <si>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</si>
  <si>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</si>
  <si>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</si>
  <si>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</si>
  <si>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</si>
  <si>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</si>
  <si>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</si>
  <si>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</si>
  <si>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</si>
  <si>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</si>
  <si>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</si>
  <si>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</si>
  <si>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</si>
  <si>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</si>
  <si>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</si>
  <si>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</si>
  <si>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</si>
  <si>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</si>
  <si>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</si>
  <si>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</si>
  <si>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</si>
  <si>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</si>
  <si>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</si>
  <si>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</si>
  <si>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</si>
  <si>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</si>
  <si>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</si>
  <si>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</si>
  <si>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</si>
  <si>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</si>
  <si>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</si>
  <si>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</si>
  <si>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</si>
  <si>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</si>
  <si>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</si>
  <si>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</si>
  <si>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</si>
  <si>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</si>
  <si>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</si>
  <si>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</si>
  <si>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</si>
  <si>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</si>
  <si>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</si>
  <si>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</si>
  <si>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</si>
  <si>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</si>
  <si>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</si>
  <si>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</si>
  <si>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</si>
  <si>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</si>
  <si>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</si>
  <si>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</si>
  <si>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</si>
  <si>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</si>
  <si>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</si>
  <si>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</si>
  <si>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</si>
  <si>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</si>
  <si>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</si>
  <si>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</si>
  <si>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</si>
  <si>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</si>
  <si>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</si>
  <si>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</si>
  <si>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</si>
  <si>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</si>
  <si>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</si>
  <si>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</si>
  <si>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</si>
  <si>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</si>
  <si>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</si>
  <si>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</si>
  <si>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</si>
  <si>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</si>
  <si>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</si>
  <si>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</si>
  <si>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</si>
  <si>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</si>
  <si>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</si>
  <si>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</si>
  <si>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</si>
  <si>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</si>
  <si>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</si>
  <si>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</si>
  <si>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</si>
  <si>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</si>
  <si>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</si>
  <si>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</si>
  <si>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</si>
  <si>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</si>
  <si>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</si>
  <si>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</si>
  <si>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</si>
  <si>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</si>
  <si>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</si>
  <si>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</si>
  <si>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</si>
  <si>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</si>
  <si>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</si>
  <si>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</si>
  <si>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</si>
  <si>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</si>
  <si>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</si>
  <si>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</si>
  <si>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</si>
  <si>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</si>
  <si>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</si>
  <si>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</si>
  <si>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</si>
  <si>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</si>
  <si>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</si>
  <si>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</si>
  <si>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</si>
  <si>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</si>
  <si>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</si>
  <si>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</si>
  <si>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</si>
  <si>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</si>
  <si>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</si>
  <si>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</si>
  <si>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</si>
  <si>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</si>
  <si>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</si>
  <si>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</si>
  <si>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</si>
  <si>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</si>
  <si>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</si>
  <si>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</si>
  <si>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</si>
  <si>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</si>
  <si>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</si>
  <si>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</si>
  <si>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</si>
  <si>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</si>
  <si>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</si>
  <si>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</si>
  <si>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</si>
  <si>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</si>
  <si>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</si>
  <si>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</si>
  <si>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</si>
  <si>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</si>
  <si>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</si>
  <si>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</si>
  <si>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</si>
  <si>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</si>
  <si>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</si>
  <si>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</si>
  <si>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</si>
  <si>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</si>
  <si>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</si>
  <si>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</si>
  <si>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</si>
  <si>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</si>
  <si>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</si>
  <si>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</si>
  <si>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</si>
  <si>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</si>
  <si>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</si>
  <si>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</si>
  <si>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</si>
  <si>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</si>
  <si>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</si>
  <si>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</si>
  <si>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</si>
  <si>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</si>
  <si>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</si>
  <si>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</si>
  <si>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</si>
  <si>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</si>
  <si>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</si>
  <si>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</si>
  <si>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</si>
  <si>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</si>
  <si>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</si>
  <si>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</si>
  <si>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</si>
  <si>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</si>
  <si>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</si>
  <si>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</si>
  <si>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</si>
  <si>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</si>
  <si>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</si>
  <si>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</si>
  <si>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</si>
  <si>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</si>
  <si>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</si>
  <si>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</si>
  <si>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</si>
  <si>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</si>
  <si>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</si>
  <si>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</si>
  <si>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</si>
  <si>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</si>
  <si>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</si>
  <si>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</si>
  <si>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</si>
  <si>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</si>
  <si>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</si>
  <si>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</si>
  <si>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</si>
  <si>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</si>
  <si>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</si>
  <si>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</si>
  <si>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</si>
  <si>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</si>
  <si>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</si>
  <si>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</si>
  <si>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</si>
  <si>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</si>
  <si>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</si>
  <si>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</si>
  <si>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</si>
  <si>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</si>
  <si>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</si>
  <si>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</si>
  <si>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</si>
  <si>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</si>
  <si>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</si>
  <si>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</si>
  <si>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</si>
  <si>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</si>
  <si>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</si>
  <si>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</si>
  <si>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</si>
  <si>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</si>
  <si>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</si>
  <si>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</si>
  <si>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</si>
  <si>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</si>
  <si>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</si>
  <si>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</si>
  <si>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</si>
  <si>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</si>
  <si>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</si>
  <si>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</si>
  <si>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</si>
  <si>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</si>
  <si>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</si>
  <si>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</si>
  <si>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</si>
  <si>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</si>
  <si>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</si>
  <si>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</si>
  <si>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</si>
  <si>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</si>
  <si>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</si>
  <si>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</si>
  <si>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</si>
  <si>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</si>
  <si>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</si>
  <si>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</si>
  <si>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</si>
  <si>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</si>
  <si>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</si>
  <si>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</si>
  <si>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</si>
  <si>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</si>
  <si>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</si>
  <si>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</si>
  <si>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</si>
  <si>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</si>
  <si>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</si>
  <si>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</si>
  <si>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</si>
  <si>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</si>
  <si>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</si>
  <si>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</si>
  <si>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</si>
  <si>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</si>
  <si>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</si>
  <si>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</si>
  <si>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</si>
  <si>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</si>
  <si>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</si>
  <si>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</si>
  <si>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</si>
  <si>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</si>
  <si>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</si>
  <si>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</si>
  <si>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</si>
  <si>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</si>
  <si>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</si>
  <si>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</si>
  <si>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</si>
  <si>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</si>
  <si>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</si>
  <si>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</si>
  <si>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</si>
  <si>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</si>
  <si>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</si>
  <si>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</si>
  <si>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</si>
  <si>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</si>
  <si>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</si>
  <si>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</si>
  <si>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</si>
  <si>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</si>
  <si>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</si>
  <si>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</si>
  <si>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</si>
  <si>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</si>
  <si>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</si>
  <si>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</si>
  <si>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</si>
  <si>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</si>
  <si>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</si>
  <si>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</si>
  <si>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</si>
  <si>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</si>
  <si>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</si>
  <si>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</si>
  <si>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</si>
  <si>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</si>
  <si>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</si>
  <si>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</si>
  <si>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</si>
  <si>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</si>
  <si>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</si>
  <si>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</si>
  <si>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</si>
  <si>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</si>
  <si>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</si>
  <si>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</si>
  <si>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</si>
  <si>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</si>
  <si>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</si>
  <si>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</si>
  <si>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</si>
  <si>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</si>
  <si>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</si>
  <si>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</si>
  <si>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</si>
  <si>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</si>
  <si>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</si>
  <si>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</si>
  <si>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</si>
  <si>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</si>
  <si>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</si>
  <si>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</si>
  <si>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</si>
  <si>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</si>
  <si>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</si>
  <si>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</si>
  <si>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</si>
  <si>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</si>
  <si>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</si>
  <si>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</si>
  <si>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</si>
  <si>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</si>
  <si>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</si>
  <si>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</si>
  <si>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</si>
  <si>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</si>
  <si>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</si>
  <si>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</si>
  <si>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</si>
  <si>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</si>
  <si>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</si>
  <si>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</si>
  <si>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</si>
  <si>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</si>
  <si>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</si>
  <si>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</si>
  <si>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</si>
  <si>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</si>
  <si>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</si>
  <si>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</si>
  <si>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</si>
  <si>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</si>
  <si>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</si>
  <si>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</si>
  <si>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</si>
  <si>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</si>
  <si>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</si>
  <si>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</si>
  <si>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</si>
  <si>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</si>
  <si>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</si>
  <si>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</si>
  <si>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</si>
  <si>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</si>
  <si>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</si>
  <si>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</si>
  <si>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</si>
  <si>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</si>
  <si>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</si>
  <si>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</si>
  <si>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</si>
  <si>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</si>
  <si>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</si>
  <si>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</si>
  <si>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</si>
  <si>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</si>
  <si>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</si>
  <si>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</si>
  <si>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</si>
  <si>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</si>
  <si>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</si>
  <si>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</si>
  <si>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</si>
  <si>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</si>
  <si>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</si>
  <si>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</si>
  <si>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</si>
  <si>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</si>
  <si>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</si>
  <si>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</si>
  <si>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</si>
  <si>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</si>
  <si>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</si>
  <si>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</si>
  <si>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</si>
  <si>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</si>
  <si>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</si>
  <si>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</si>
  <si>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</si>
  <si>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</si>
  <si>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</si>
  <si>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</si>
  <si>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</si>
  <si>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</si>
  <si>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</si>
  <si>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</si>
  <si>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</si>
  <si>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</si>
  <si>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</si>
  <si>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</si>
  <si>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</si>
  <si>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</si>
  <si>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</si>
  <si>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</si>
  <si>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</si>
  <si>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</si>
  <si>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</si>
  <si>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</si>
  <si>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</si>
  <si>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</si>
  <si>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</si>
  <si>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</si>
  <si>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</si>
  <si>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</si>
  <si>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</si>
  <si>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</si>
  <si>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</si>
  <si>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</si>
  <si>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</si>
  <si>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</si>
  <si>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</si>
  <si>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</si>
  <si>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</si>
  <si>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</si>
  <si>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</si>
  <si>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</si>
  <si>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</si>
  <si>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</si>
  <si>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</si>
  <si>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</si>
  <si>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</si>
  <si>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</si>
  <si>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</si>
  <si>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</si>
  <si>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</si>
  <si>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</si>
  <si>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</si>
  <si>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</si>
  <si>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</si>
  <si>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</si>
  <si>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</si>
  <si>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</si>
  <si>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</si>
  <si>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</si>
  <si>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</si>
  <si>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</si>
  <si>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</si>
  <si>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</si>
  <si>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</si>
  <si>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</si>
  <si>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</si>
  <si>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</si>
  <si>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</si>
  <si>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</si>
  <si>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</si>
  <si>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</si>
  <si>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</si>
  <si>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</si>
  <si>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</si>
  <si>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</si>
  <si>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</si>
  <si>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</si>
  <si>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</si>
  <si>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</si>
  <si>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</si>
  <si>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</si>
  <si>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</si>
  <si>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</si>
  <si>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</si>
  <si>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</si>
  <si>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</si>
  <si>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</si>
  <si>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</si>
  <si>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</si>
  <si>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</si>
  <si>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</si>
  <si>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</si>
  <si>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</si>
  <si>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</si>
  <si>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</si>
  <si>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</si>
  <si>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</si>
  <si>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</si>
  <si>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</si>
  <si>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</si>
  <si>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</si>
  <si>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</si>
  <si>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</si>
  <si>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</si>
  <si>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</si>
  <si>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</si>
  <si>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</si>
  <si>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</si>
  <si>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</si>
  <si>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</si>
  <si>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</si>
  <si>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</si>
  <si>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</si>
  <si>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</si>
  <si>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</si>
  <si>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</si>
  <si>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</si>
  <si>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</si>
  <si>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</si>
  <si>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</si>
  <si>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</si>
  <si>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</si>
  <si>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</si>
  <si>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</si>
  <si>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</si>
  <si>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</si>
  <si>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</si>
  <si>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</si>
  <si>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</si>
  <si>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</si>
  <si>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</si>
  <si>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</si>
  <si>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</si>
  <si>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</si>
  <si>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</si>
  <si>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</si>
  <si>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</si>
  <si>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</si>
  <si>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</si>
  <si>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</si>
  <si>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</si>
  <si>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</si>
  <si>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</si>
  <si>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</si>
  <si>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</si>
  <si>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</si>
  <si>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</si>
  <si>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</si>
  <si>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</si>
  <si>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</si>
  <si>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</si>
  <si>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</si>
  <si>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</si>
  <si>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</si>
  <si>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</si>
  <si>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</si>
  <si>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</si>
  <si>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</si>
  <si>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</si>
  <si>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</si>
  <si>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</si>
  <si>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</si>
  <si>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</si>
  <si>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</si>
  <si>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</si>
  <si>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</si>
  <si>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</si>
  <si>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</si>
  <si>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</si>
  <si>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</si>
  <si>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</si>
  <si>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</si>
  <si>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</si>
  <si>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</si>
  <si>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</si>
  <si>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</si>
  <si>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</si>
  <si>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</si>
  <si>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</si>
  <si>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</si>
  <si>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</si>
  <si>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</si>
  <si>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</si>
  <si>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</si>
  <si>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</si>
  <si>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</si>
  <si>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</si>
  <si>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</si>
  <si>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</si>
  <si>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</si>
  <si>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</si>
  <si>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</si>
  <si>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</si>
  <si>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</si>
  <si>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</si>
  <si>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</si>
  <si>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</si>
  <si>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</si>
  <si>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</si>
  <si>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</si>
  <si>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</si>
  <si>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</si>
  <si>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</si>
  <si>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</si>
  <si>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</si>
  <si>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</si>
  <si>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</si>
  <si>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</si>
  <si>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</si>
  <si>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</si>
  <si>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</si>
  <si>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</si>
  <si>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</si>
  <si>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</si>
  <si>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</si>
  <si>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</si>
  <si>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</si>
  <si>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</si>
  <si>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</si>
  <si>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</si>
  <si>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</si>
  <si>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</si>
  <si>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</si>
  <si>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</si>
  <si>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</si>
  <si>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</si>
  <si>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</si>
  <si>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</si>
  <si>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</si>
  <si>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</si>
  <si>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</si>
  <si>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</si>
  <si>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</si>
  <si>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</si>
  <si>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</si>
  <si>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</si>
  <si>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</si>
  <si>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</si>
  <si>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</si>
  <si>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</si>
  <si>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</si>
  <si>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</si>
  <si>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</si>
  <si>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</si>
  <si>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</si>
  <si>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</si>
  <si>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</si>
  <si>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</si>
  <si>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</si>
  <si>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</si>
  <si>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</si>
  <si>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</si>
  <si>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</si>
  <si>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</si>
  <si>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</si>
  <si>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</si>
  <si>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</si>
  <si>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</si>
  <si>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</si>
  <si>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</si>
  <si>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</si>
  <si>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</si>
  <si>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</si>
  <si>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</si>
  <si>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</si>
  <si>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</si>
  <si>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</si>
  <si>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</si>
  <si>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</si>
  <si>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</si>
  <si>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</si>
  <si>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</si>
  <si>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</si>
  <si>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</si>
  <si>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</si>
  <si>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</si>
  <si>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</si>
  <si>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</si>
  <si>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</si>
  <si>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</si>
  <si>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</si>
  <si>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</si>
  <si>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</si>
  <si>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</si>
  <si>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</si>
  <si>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</si>
  <si>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</si>
  <si>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</si>
  <si>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</si>
  <si>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</si>
  <si>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</si>
  <si>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</si>
  <si>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</si>
  <si>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</si>
  <si>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</si>
  <si>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</si>
  <si>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</si>
  <si>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</si>
  <si>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</si>
  <si>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</si>
  <si>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</si>
  <si>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</si>
  <si>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</si>
  <si>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</si>
  <si>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</si>
  <si>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</si>
  <si>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</si>
  <si>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</si>
  <si>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</si>
  <si>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</si>
  <si>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</si>
  <si>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</si>
  <si>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</si>
  <si>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</si>
  <si>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</si>
  <si>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</si>
  <si>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</si>
  <si>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</si>
  <si>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</si>
  <si>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</si>
  <si>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</si>
  <si>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</si>
  <si>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</si>
  <si>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</si>
  <si>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</si>
  <si>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</si>
  <si>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</si>
  <si>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</si>
  <si>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</si>
  <si>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</si>
  <si>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</si>
  <si>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</si>
  <si>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</si>
  <si>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</si>
  <si>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</si>
  <si>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</si>
  <si>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</si>
  <si>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</si>
  <si>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</si>
  <si>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</si>
  <si>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</si>
  <si>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</si>
  <si>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</si>
  <si>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</si>
  <si>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</si>
  <si>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</si>
  <si>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</si>
  <si>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</si>
  <si>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</si>
  <si>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</si>
  <si>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</si>
  <si>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</si>
  <si>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</si>
  <si>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</si>
  <si>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</si>
  <si>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</si>
  <si>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</si>
  <si>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</si>
  <si>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</si>
  <si>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</si>
  <si>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</si>
  <si>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</si>
  <si>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</si>
  <si>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</si>
  <si>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</si>
  <si>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</si>
  <si>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</si>
  <si>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</si>
  <si>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</si>
  <si>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</si>
  <si>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</si>
  <si>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</si>
  <si>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</si>
  <si>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</si>
  <si>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</si>
  <si>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</si>
  <si>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</si>
  <si>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</si>
  <si>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</si>
  <si>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</si>
  <si>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</si>
  <si>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</si>
  <si>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</si>
  <si>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</si>
  <si>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</si>
  <si>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</si>
  <si>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</si>
  <si>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</si>
  <si>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</si>
  <si>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</si>
  <si>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</si>
  <si>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</si>
  <si>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</si>
  <si>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</si>
  <si>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</si>
  <si>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</si>
  <si>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</si>
  <si>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</si>
  <si>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</si>
  <si>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</si>
  <si>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</si>
  <si>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</si>
  <si>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</si>
  <si>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</si>
  <si>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</si>
  <si>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</si>
  <si>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</si>
  <si>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</si>
  <si>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</si>
  <si>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</si>
  <si>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</si>
  <si>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</si>
  <si>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</si>
  <si>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</si>
  <si>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</si>
  <si>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</si>
  <si>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</si>
  <si>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</si>
  <si>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</si>
  <si>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</si>
  <si>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</si>
  <si>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</si>
  <si>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</si>
  <si>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</si>
  <si>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</si>
  <si>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</si>
  <si>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</si>
  <si>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</si>
  <si>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</si>
  <si>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</si>
  <si>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</si>
  <si>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</si>
  <si>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</si>
  <si>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</si>
  <si>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</si>
  <si>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</si>
  <si>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</si>
  <si>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</si>
  <si>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</si>
  <si>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</si>
  <si>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</si>
  <si>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</si>
  <si>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</si>
  <si>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</si>
  <si>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</si>
  <si>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</si>
  <si>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</si>
  <si>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</si>
  <si>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</si>
  <si>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</si>
  <si>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</si>
  <si>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</si>
  <si>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</si>
  <si>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</si>
  <si>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</si>
  <si>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</si>
  <si>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</si>
  <si>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</si>
  <si>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</si>
  <si>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</si>
  <si>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</si>
  <si>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</si>
  <si>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</si>
  <si>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</si>
  <si>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</si>
  <si>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</si>
  <si>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</si>
  <si>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</si>
  <si>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</si>
  <si>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</si>
  <si>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</si>
  <si>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</si>
  <si>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</si>
  <si>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</si>
  <si>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</si>
  <si>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</si>
  <si>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</si>
  <si>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</si>
  <si>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</si>
  <si>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</si>
  <si>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</si>
  <si>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</si>
  <si>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</si>
  <si>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</si>
  <si>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</si>
  <si>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</si>
  <si>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</si>
  <si>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</si>
  <si>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</si>
  <si>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</si>
  <si>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</si>
  <si>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</si>
  <si>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</si>
  <si>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</si>
  <si>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</si>
  <si>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</si>
  <si>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</si>
  <si>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</si>
  <si>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</si>
  <si>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</si>
  <si>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</si>
  <si>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</si>
  <si>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</si>
  <si>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</si>
  <si>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</si>
  <si>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</si>
  <si>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</si>
  <si>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</si>
  <si>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</si>
  <si>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</si>
  <si>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</si>
  <si>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</si>
  <si>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</si>
  <si>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</si>
  <si>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</si>
  <si>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</si>
  <si>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</si>
  <si>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</si>
  <si>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</si>
  <si>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</si>
  <si>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</si>
  <si>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</si>
  <si>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</si>
  <si>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</si>
  <si>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</si>
  <si>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</si>
  <si>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</si>
  <si>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</si>
  <si>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</si>
  <si>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</si>
  <si>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</si>
  <si>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</si>
  <si>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</si>
  <si>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</si>
  <si>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</si>
  <si>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</si>
  <si>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</si>
  <si>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</si>
  <si>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</si>
  <si>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</si>
  <si>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</si>
  <si>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</si>
  <si>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</si>
  <si>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</si>
  <si>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</si>
  <si>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</si>
  <si>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</si>
  <si>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</si>
  <si>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</si>
  <si>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</si>
  <si>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</si>
  <si>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</si>
  <si>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</si>
  <si>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</si>
  <si>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</si>
  <si>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</si>
  <si>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</si>
  <si>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</si>
  <si>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</si>
  <si>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</si>
  <si>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</si>
  <si>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</si>
  <si>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</si>
  <si>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</si>
  <si>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</si>
  <si>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</si>
  <si>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</si>
  <si>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</si>
  <si>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</si>
  <si>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</si>
  <si>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</si>
  <si>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</si>
  <si>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</si>
  <si>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</si>
  <si>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</si>
  <si>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</si>
  <si>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</si>
  <si>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</si>
  <si>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</si>
  <si>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</si>
  <si>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</si>
  <si>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</si>
  <si>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</si>
  <si>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</si>
  <si>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</si>
  <si>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</si>
  <si>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</si>
  <si>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</si>
  <si>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</si>
  <si>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</si>
  <si>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</si>
  <si>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</si>
  <si>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</si>
  <si>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</si>
  <si>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</si>
  <si>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</si>
  <si>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</si>
  <si>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</si>
  <si>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</si>
  <si>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</si>
  <si>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</si>
  <si>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</si>
  <si>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</si>
  <si>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</si>
  <si>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</si>
  <si>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</si>
  <si>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</si>
  <si>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</si>
  <si>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</si>
  <si>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</si>
  <si>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</si>
  <si>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</si>
  <si>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</si>
  <si>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</si>
  <si>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</si>
  <si>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</si>
  <si>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</si>
  <si>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</si>
  <si>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</si>
  <si>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</si>
  <si>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</si>
  <si>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</si>
  <si>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</si>
  <si>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</si>
  <si>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</si>
  <si>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</si>
  <si>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</si>
  <si>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</si>
  <si>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</si>
  <si>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</si>
  <si>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</si>
  <si>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</si>
  <si>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</si>
  <si>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</si>
  <si>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</si>
  <si>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</si>
  <si>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</si>
  <si>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</si>
  <si>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</si>
  <si>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</si>
  <si>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</si>
  <si>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</si>
  <si>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</si>
  <si>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</si>
  <si>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</si>
  <si>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</si>
  <si>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</si>
  <si>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</si>
  <si>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</si>
  <si>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</si>
  <si>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</si>
  <si>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</si>
  <si>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</si>
  <si>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</si>
  <si>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</si>
  <si>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</si>
  <si>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</si>
  <si>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</si>
  <si>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</si>
  <si>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</si>
  <si>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</si>
  <si>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</si>
  <si>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</si>
  <si>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</si>
  <si>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</si>
  <si>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</si>
  <si>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</si>
  <si>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</si>
  <si>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</si>
  <si>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</si>
  <si>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</si>
  <si>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</si>
  <si>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</si>
  <si>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</si>
  <si>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</si>
  <si>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</si>
  <si>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</si>
  <si>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</si>
  <si>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</si>
  <si>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</si>
  <si>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</si>
  <si>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</si>
  <si>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</si>
  <si>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</si>
  <si>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</si>
  <si>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</si>
  <si>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</si>
  <si>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</si>
  <si>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</si>
  <si>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</si>
  <si>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</si>
  <si>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</si>
  <si>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</si>
  <si>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</si>
  <si>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</si>
  <si>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</si>
  <si>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</si>
  <si>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</si>
  <si>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</si>
  <si>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</si>
  <si>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</si>
  <si>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</si>
  <si>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</si>
  <si>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</si>
  <si>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</si>
  <si>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</si>
  <si>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</si>
  <si>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</si>
  <si>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</si>
  <si>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</si>
  <si>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</si>
  <si>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</si>
  <si>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</si>
  <si>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</si>
  <si>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</si>
  <si>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</si>
  <si>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</si>
  <si>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</si>
  <si>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</si>
  <si>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</si>
  <si>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</si>
  <si>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</si>
  <si>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</si>
  <si>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</si>
  <si>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</si>
  <si>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</si>
  <si>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</si>
  <si>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</si>
  <si>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</si>
  <si>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</si>
  <si>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</si>
  <si>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</si>
  <si>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</si>
  <si>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</si>
  <si>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</si>
  <si>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</si>
  <si>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</si>
  <si>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</si>
  <si>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</si>
  <si>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</si>
  <si>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</si>
  <si>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</si>
  <si>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</si>
  <si>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</si>
  <si>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</si>
  <si>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</si>
  <si>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</si>
  <si>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</si>
  <si>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</si>
  <si>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</si>
  <si>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</si>
  <si>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</si>
  <si>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</si>
  <si>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</si>
  <si>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</si>
  <si>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</si>
  <si>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</si>
  <si>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</si>
  <si>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</si>
  <si>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</si>
  <si>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</si>
  <si>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</si>
  <si>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</si>
  <si>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</si>
  <si>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</si>
  <si>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</si>
  <si>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</si>
  <si>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</si>
  <si>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</si>
  <si>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</si>
  <si>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</si>
  <si>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</si>
  <si>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</si>
  <si>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</si>
  <si>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</si>
  <si>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</si>
  <si>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</si>
  <si>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</si>
  <si>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</si>
  <si>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</si>
  <si>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</si>
  <si>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</si>
  <si>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</si>
  <si>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</si>
  <si>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</si>
  <si>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</si>
  <si>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</si>
  <si>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</si>
  <si>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</si>
  <si>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</si>
  <si>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</si>
  <si>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</si>
  <si>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</si>
  <si>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</si>
  <si>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</si>
  <si>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</si>
  <si>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</si>
  <si>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</si>
  <si>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</si>
  <si>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</si>
  <si>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</si>
  <si>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</si>
  <si>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</si>
  <si>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</si>
  <si>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</si>
  <si>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</si>
  <si>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</si>
  <si>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</si>
  <si>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</si>
  <si>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</si>
  <si>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</si>
  <si>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</si>
  <si>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</si>
  <si>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</si>
  <si>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</si>
  <si>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</si>
  <si>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</si>
  <si>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</si>
  <si>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</si>
  <si>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</si>
  <si>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</si>
  <si>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</si>
  <si>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</si>
  <si>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</si>
  <si>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</si>
  <si>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</si>
  <si>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</si>
  <si>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</si>
  <si>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</si>
  <si>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</si>
  <si>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</si>
  <si>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</si>
  <si>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</si>
  <si>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</si>
  <si>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</si>
  <si>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</si>
  <si>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</si>
  <si>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</si>
  <si>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</si>
  <si>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</si>
  <si>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</si>
  <si>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</si>
  <si>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</si>
  <si>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</si>
  <si>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</si>
  <si>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</si>
  <si>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</si>
  <si>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</si>
  <si>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</si>
  <si>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</si>
  <si>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</si>
  <si>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</si>
  <si>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</si>
  <si>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</si>
  <si>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</si>
  <si>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</si>
  <si>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</si>
  <si>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</si>
  <si>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</si>
  <si>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</si>
  <si>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</si>
  <si>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</si>
  <si>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</si>
  <si>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</si>
  <si>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</si>
  <si>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</si>
  <si>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</si>
  <si>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</si>
  <si>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</si>
  <si>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</si>
  <si>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</si>
  <si>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</si>
  <si>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</si>
  <si>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</si>
  <si>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</si>
  <si>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</si>
  <si>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</si>
  <si>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</si>
  <si>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</si>
  <si>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</si>
  <si>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</si>
  <si>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</si>
  <si>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</si>
  <si>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</si>
  <si>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</si>
  <si>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</si>
  <si>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</si>
  <si>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</si>
  <si>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</si>
  <si>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</si>
  <si>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</si>
  <si>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</si>
  <si>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</si>
  <si>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</si>
  <si>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</si>
  <si>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</si>
  <si>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</si>
  <si>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</si>
  <si>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</si>
  <si>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</si>
  <si>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</si>
  <si>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</si>
  <si>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</si>
  <si>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</si>
  <si>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</si>
  <si>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</si>
  <si>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</si>
  <si>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</si>
  <si>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</si>
  <si>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</si>
  <si>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</si>
  <si>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</si>
  <si>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</si>
  <si>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</si>
  <si>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</si>
  <si>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</si>
  <si>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</si>
  <si>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</si>
  <si>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</si>
  <si>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</si>
  <si>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</si>
  <si>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</si>
  <si>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</si>
  <si>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</si>
  <si>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</si>
  <si>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</si>
  <si>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</si>
  <si>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</si>
  <si>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</si>
  <si>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</si>
  <si>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</si>
  <si>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</si>
  <si>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</si>
  <si>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</si>
  <si>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</si>
  <si>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</si>
  <si>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</si>
  <si>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</si>
  <si>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</si>
  <si>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</si>
  <si>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</si>
  <si>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</si>
  <si>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</si>
  <si>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</si>
  <si>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</si>
  <si>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</si>
  <si>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</si>
  <si>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</si>
  <si>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</si>
  <si>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</si>
  <si>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</si>
  <si>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</si>
  <si>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</si>
  <si>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</si>
  <si>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</si>
  <si>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</si>
  <si>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</si>
  <si>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</si>
  <si>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</si>
  <si>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</si>
  <si>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</si>
  <si>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</si>
  <si>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</si>
  <si>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</si>
  <si>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</si>
  <si>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</si>
  <si>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</si>
  <si>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</si>
  <si>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</si>
  <si>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</si>
  <si>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</si>
  <si>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</si>
  <si>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</si>
  <si>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</si>
  <si>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</si>
  <si>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</si>
  <si>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</si>
  <si>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</si>
  <si>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</si>
  <si>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</si>
  <si>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</si>
  <si>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</si>
  <si>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</si>
  <si>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</si>
  <si>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</si>
  <si>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</si>
  <si>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</si>
  <si>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</si>
  <si>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</si>
  <si>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</si>
  <si>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</si>
  <si>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</si>
  <si>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</si>
  <si>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</si>
  <si>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</si>
  <si>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</si>
  <si>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</si>
  <si>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</si>
  <si>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</si>
  <si>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</si>
  <si>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</si>
  <si>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</si>
  <si>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</si>
  <si>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</si>
  <si>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</si>
  <si>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</si>
  <si>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</si>
  <si>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</si>
  <si>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</si>
  <si>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</si>
  <si>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</si>
  <si>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</si>
  <si>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</si>
  <si>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</si>
  <si>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</si>
  <si>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</si>
  <si>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</si>
  <si>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</si>
  <si>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</si>
  <si>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</si>
  <si>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</si>
  <si>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</si>
  <si>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</si>
  <si>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</si>
  <si>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</si>
  <si>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</si>
  <si>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</si>
  <si>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</si>
  <si>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</si>
  <si>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</si>
  <si>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</si>
  <si>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</si>
  <si>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</si>
  <si>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</si>
  <si>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</si>
  <si>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</si>
  <si>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</si>
  <si>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</si>
  <si>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</si>
  <si>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</si>
  <si>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</si>
  <si>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</si>
  <si>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</si>
  <si>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</si>
  <si>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</si>
  <si>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</si>
  <si>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</si>
  <si>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</si>
  <si>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</si>
  <si>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</si>
  <si>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</si>
  <si>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</si>
  <si>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</si>
  <si>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</si>
  <si>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</si>
  <si>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</si>
  <si>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</si>
  <si>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</si>
  <si>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</si>
  <si>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</si>
  <si>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</si>
  <si>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</si>
  <si>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</si>
  <si>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</si>
  <si>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</si>
  <si>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</si>
  <si>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</si>
  <si>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</si>
  <si>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</si>
  <si>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</si>
  <si>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</si>
  <si>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</si>
  <si>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</si>
  <si>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</si>
  <si>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</si>
  <si>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</si>
  <si>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</si>
  <si>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</si>
  <si>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</si>
  <si>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</si>
  <si>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</si>
  <si>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</si>
  <si>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</si>
  <si>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</si>
  <si>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</si>
  <si>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</si>
  <si>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</si>
  <si>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</si>
  <si>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</si>
  <si>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</si>
  <si>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</si>
  <si>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</si>
  <si>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</si>
  <si>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</si>
  <si>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</si>
  <si>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</si>
  <si>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</si>
  <si>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</si>
  <si>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</si>
  <si>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</si>
  <si>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</si>
  <si>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</si>
  <si>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</si>
  <si>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</si>
  <si>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</si>
  <si>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</si>
  <si>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</si>
  <si>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</si>
  <si>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</si>
  <si>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</si>
  <si>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</si>
  <si>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</si>
  <si>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</si>
  <si>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</si>
  <si>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</si>
  <si>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</si>
  <si>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</si>
  <si>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</si>
  <si>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</si>
  <si>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</si>
  <si>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</si>
  <si>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</si>
  <si>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</si>
  <si>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</si>
  <si>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</si>
  <si>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</si>
  <si>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</si>
  <si>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</si>
  <si>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</si>
  <si>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</si>
  <si>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</si>
  <si>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</si>
  <si>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</si>
  <si>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</si>
  <si>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</si>
  <si>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</si>
  <si>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</si>
  <si>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</si>
  <si>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</si>
  <si>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</si>
  <si>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</si>
  <si>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</si>
  <si>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</si>
  <si>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</si>
  <si>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</si>
  <si>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</si>
  <si>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</si>
  <si>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</si>
  <si>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</si>
  <si>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</si>
  <si>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</si>
  <si>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</si>
  <si>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</si>
  <si>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</si>
  <si>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</si>
  <si>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</si>
  <si>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</si>
  <si>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</si>
  <si>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</si>
  <si>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</si>
  <si>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</si>
  <si>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</si>
  <si>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</si>
  <si>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</si>
  <si>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</si>
  <si>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</si>
  <si>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</si>
  <si>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</si>
  <si>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</si>
  <si>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</si>
  <si>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</si>
  <si>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</si>
  <si>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</si>
  <si>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</si>
  <si>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</si>
  <si>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</si>
  <si>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</si>
  <si>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</si>
  <si>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</si>
  <si>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</si>
  <si>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</si>
  <si>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</si>
  <si>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</si>
  <si>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</si>
  <si>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</si>
  <si>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</si>
  <si>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</si>
  <si>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</si>
  <si>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</si>
  <si>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</si>
  <si>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</si>
  <si>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</si>
  <si>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</si>
  <si>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</si>
  <si>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</si>
  <si>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</si>
  <si>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</si>
  <si>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</si>
  <si>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</si>
  <si>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</si>
  <si>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</si>
  <si>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</si>
  <si>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</si>
  <si>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</si>
  <si>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</si>
  <si>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</si>
  <si>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</si>
  <si>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</si>
  <si>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</si>
  <si>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</si>
  <si>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</si>
  <si>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</si>
  <si>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</si>
  <si>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</si>
  <si>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</si>
  <si>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</si>
  <si>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</si>
  <si>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</si>
  <si>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</si>
  <si>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</si>
  <si>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</si>
  <si>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</si>
  <si>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</si>
  <si>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</si>
  <si>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</si>
  <si>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</si>
  <si>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</si>
  <si>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</si>
  <si>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</si>
  <si>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</si>
  <si>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</si>
  <si>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</si>
  <si>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</si>
  <si>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</si>
  <si>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</si>
  <si>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</si>
  <si>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</si>
  <si>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</si>
  <si>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</si>
  <si>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</si>
  <si>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</si>
  <si>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</si>
  <si>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</si>
  <si>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</si>
  <si>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</si>
  <si>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</si>
  <si>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</si>
  <si>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</si>
  <si>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</si>
  <si>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</si>
  <si>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</si>
  <si>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</si>
  <si>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</si>
  <si>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</si>
  <si>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</si>
  <si>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</si>
  <si>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</si>
  <si>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</si>
  <si>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</si>
  <si>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</si>
  <si>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</si>
  <si>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</si>
  <si>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</si>
  <si>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</si>
  <si>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</si>
  <si>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</si>
  <si>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</si>
  <si>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</si>
  <si>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</si>
  <si>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</si>
  <si>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</si>
  <si>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</si>
  <si>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</si>
  <si>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</si>
  <si>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</si>
  <si>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</si>
  <si>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</si>
  <si>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</si>
  <si>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</si>
  <si>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</si>
  <si>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</si>
  <si>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</si>
  <si>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</si>
  <si>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</si>
  <si>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</si>
  <si>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</si>
  <si>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</si>
  <si>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</si>
  <si>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</si>
  <si>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</si>
  <si>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</si>
  <si>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</si>
  <si>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</si>
  <si>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</si>
  <si>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</si>
  <si>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</si>
  <si>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</si>
  <si>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</si>
  <si>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</si>
  <si>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</si>
  <si>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</si>
  <si>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</si>
  <si>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</si>
  <si>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</si>
  <si>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</si>
  <si>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</si>
  <si>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</si>
  <si>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</si>
  <si>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</si>
  <si>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</si>
  <si>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</si>
  <si>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</si>
  <si>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</si>
  <si>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</si>
  <si>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</si>
  <si>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</si>
  <si>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</si>
  <si>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</si>
  <si>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</si>
  <si>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</si>
  <si>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</si>
  <si>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</si>
  <si>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</si>
  <si>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</si>
  <si>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</si>
  <si>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</si>
  <si>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</si>
  <si>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</si>
  <si>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</si>
  <si>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</si>
  <si>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</si>
  <si>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</si>
  <si>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</si>
  <si>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</si>
  <si>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</si>
  <si>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</si>
  <si>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</si>
  <si>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</si>
  <si>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</si>
  <si>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</si>
  <si>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</si>
  <si>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</si>
  <si>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</si>
  <si>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</si>
  <si>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</si>
  <si>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</si>
  <si>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</si>
  <si>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</si>
  <si>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</si>
  <si>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</si>
  <si>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</si>
  <si>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</si>
  <si>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</si>
  <si>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</si>
  <si>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</si>
  <si>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</si>
  <si>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</si>
  <si>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</si>
  <si>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</si>
  <si>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</si>
  <si>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</si>
  <si>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</si>
  <si>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</si>
  <si>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</si>
  <si>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</si>
  <si>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</si>
  <si>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</si>
  <si>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</si>
  <si>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</si>
  <si>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</si>
  <si>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</si>
  <si>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</si>
  <si>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</si>
  <si>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</si>
  <si>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</si>
  <si>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</si>
  <si>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</si>
  <si>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</si>
  <si>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</si>
  <si>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</si>
  <si>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</si>
  <si>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</si>
  <si>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</si>
  <si>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</si>
  <si>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</si>
  <si>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</si>
  <si>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</si>
  <si>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</si>
  <si>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</si>
  <si>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</si>
  <si>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</si>
  <si>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</si>
  <si>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</si>
  <si>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</si>
  <si>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</si>
  <si>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</si>
  <si>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</si>
  <si>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</si>
  <si>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</si>
  <si>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</si>
  <si>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</si>
  <si>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</si>
  <si>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</si>
  <si>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</si>
  <si>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</si>
  <si>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</si>
  <si>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</si>
  <si>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</si>
  <si>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</si>
  <si>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</si>
  <si>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</si>
  <si>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</si>
  <si>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</si>
  <si>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</si>
  <si>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</si>
  <si>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</si>
  <si>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</si>
  <si>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</si>
  <si>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</si>
  <si>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</si>
  <si>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</si>
  <si>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</si>
  <si>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</si>
  <si>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</si>
  <si>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</si>
  <si>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</si>
  <si>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</si>
  <si>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</si>
  <si>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</si>
  <si>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</si>
  <si>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</si>
  <si>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</si>
  <si>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</si>
  <si>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</si>
  <si>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</si>
  <si>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</si>
  <si>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</si>
  <si>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</si>
  <si>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</si>
  <si>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</si>
  <si>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</si>
  <si>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</si>
  <si>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</si>
  <si>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</si>
  <si>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</si>
  <si>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</si>
  <si>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</si>
  <si>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</si>
  <si>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</si>
  <si>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</si>
  <si>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</si>
  <si>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</si>
  <si>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</si>
  <si>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</si>
  <si>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</si>
  <si>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</si>
  <si>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</si>
  <si>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</si>
  <si>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</si>
  <si>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</si>
  <si>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</si>
  <si>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</si>
  <si>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</si>
  <si>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</si>
  <si>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</si>
  <si>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</si>
  <si>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</si>
  <si>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</si>
  <si>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</si>
  <si>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</si>
  <si>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</si>
  <si>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</si>
  <si>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</si>
  <si>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</si>
  <si>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</si>
  <si>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</si>
  <si>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</si>
  <si>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</si>
  <si>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</si>
  <si>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</si>
  <si>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</si>
  <si>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</si>
  <si>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</si>
  <si>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</si>
  <si>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</si>
  <si>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</si>
  <si>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</si>
  <si>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</si>
  <si>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</si>
  <si>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</si>
  <si>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</si>
  <si>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</si>
  <si>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</si>
  <si>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</si>
  <si>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</si>
  <si>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</si>
  <si>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</si>
  <si>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</si>
  <si>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</si>
  <si>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</si>
  <si>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</si>
  <si>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</si>
  <si>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</si>
  <si>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</si>
  <si>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</si>
  <si>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</si>
  <si>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</si>
  <si>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</si>
  <si>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</si>
  <si>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</si>
  <si>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</si>
  <si>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</si>
  <si>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</si>
  <si>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</si>
  <si>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</si>
  <si>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</si>
  <si>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</si>
  <si>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</si>
  <si>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</si>
  <si>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</si>
  <si>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</si>
  <si>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</si>
  <si>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</si>
  <si>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</si>
  <si>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</si>
  <si>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</si>
  <si>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</si>
  <si>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</si>
  <si>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</si>
  <si>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</si>
  <si>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</si>
  <si>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</si>
  <si>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</si>
  <si>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</si>
  <si>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</si>
  <si>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</si>
  <si>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</si>
  <si>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</si>
  <si>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</si>
  <si>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</si>
  <si>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</si>
  <si>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</si>
  <si>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</si>
  <si>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</si>
  <si>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</si>
  <si>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</si>
  <si>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</si>
  <si>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</si>
  <si>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</si>
  <si>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</si>
  <si>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</si>
  <si>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</si>
  <si>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</si>
  <si>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</si>
  <si>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</si>
  <si>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</si>
  <si>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</si>
  <si>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</si>
  <si>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</si>
  <si>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</si>
  <si>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</si>
  <si>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</si>
  <si>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</si>
  <si>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</si>
  <si>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</si>
  <si>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</si>
  <si>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</si>
  <si>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</si>
  <si>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</si>
  <si>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</si>
  <si>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</si>
  <si>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</si>
  <si>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</si>
  <si>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</si>
  <si>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</si>
  <si>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</si>
  <si>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</si>
  <si>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</si>
  <si>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</si>
  <si>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</si>
  <si>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</si>
  <si>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</si>
  <si>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</si>
  <si>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</si>
  <si>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</si>
  <si>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</si>
  <si>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</si>
  <si>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</si>
  <si>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</si>
  <si>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</si>
  <si>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</si>
  <si>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</si>
  <si>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</si>
  <si>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</si>
  <si>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</si>
  <si>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</si>
  <si>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</si>
  <si>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</si>
  <si>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</si>
  <si>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</si>
  <si>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</si>
  <si>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</si>
  <si>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</si>
  <si>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</si>
  <si>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</si>
  <si>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</si>
  <si>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</si>
  <si>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</si>
  <si>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</si>
  <si>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</si>
  <si>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</si>
  <si>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</si>
  <si>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</si>
  <si>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</si>
  <si>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</si>
  <si>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</si>
  <si>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</si>
  <si>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</si>
  <si>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</si>
  <si>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</si>
  <si>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</si>
  <si>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</si>
  <si>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</si>
  <si>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</si>
  <si>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</si>
  <si>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</si>
  <si>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</si>
  <si>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</si>
  <si>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</si>
  <si>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</si>
  <si>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</si>
  <si>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</si>
  <si>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</si>
  <si>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</si>
  <si>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</si>
  <si>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</si>
  <si>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</si>
  <si>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</si>
  <si>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</si>
  <si>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</si>
  <si>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</si>
  <si>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</si>
  <si>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</si>
  <si>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</si>
  <si>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</si>
  <si>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</si>
  <si>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</si>
  <si>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</si>
  <si>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</si>
  <si>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</si>
  <si>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</si>
  <si>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</si>
  <si>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</si>
  <si>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</si>
  <si>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</si>
  <si>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</si>
  <si>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</si>
  <si>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</si>
  <si>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</si>
  <si>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</si>
  <si>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</si>
  <si>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</si>
  <si>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</si>
  <si>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</si>
  <si>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</si>
  <si>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</si>
  <si>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</si>
  <si>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</si>
  <si>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</si>
  <si>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</si>
  <si>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</si>
  <si>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</si>
  <si>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</si>
  <si>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</si>
  <si>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</si>
  <si>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</si>
  <si>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</si>
  <si>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</si>
  <si>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</si>
  <si>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</si>
  <si>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</si>
  <si>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</si>
  <si>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</si>
  <si>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</si>
  <si>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</si>
  <si>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</si>
  <si>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</si>
  <si>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</si>
  <si>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</si>
  <si>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</si>
  <si>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</si>
  <si>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</si>
  <si>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</si>
  <si>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</si>
  <si>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</si>
  <si>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</si>
  <si>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</si>
  <si>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</si>
  <si>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</si>
  <si>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</si>
  <si>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</si>
  <si>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</si>
  <si>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</si>
  <si>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</si>
  <si>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</si>
  <si>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</si>
  <si>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</si>
  <si>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</si>
  <si>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</si>
  <si>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</si>
  <si>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</si>
  <si>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</si>
  <si>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</si>
  <si>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</si>
  <si>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</si>
  <si>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</si>
  <si>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</si>
  <si>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</si>
  <si>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</si>
  <si>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</si>
  <si>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</si>
  <si>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</si>
  <si>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</si>
  <si>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</si>
  <si>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</si>
  <si>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</si>
  <si>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</si>
  <si>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</si>
  <si>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</si>
  <si>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</si>
  <si>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</si>
  <si>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</si>
  <si>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</si>
  <si>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</si>
  <si>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</si>
  <si>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</si>
  <si>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</si>
  <si>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</si>
  <si>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</si>
  <si>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</si>
  <si>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</si>
  <si>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</si>
  <si>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</si>
  <si>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</si>
  <si>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</si>
  <si>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</si>
  <si>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</si>
  <si>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</si>
  <si>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</si>
  <si>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</si>
  <si>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</si>
  <si>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</si>
  <si>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</si>
  <si>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</si>
  <si>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</si>
  <si>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</si>
  <si>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</si>
  <si>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</si>
  <si>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</si>
  <si>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</si>
  <si>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</si>
  <si>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</si>
  <si>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</si>
  <si>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</si>
  <si>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</si>
  <si>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</si>
  <si>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</si>
  <si>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</si>
  <si>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</si>
  <si>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</si>
  <si>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</si>
  <si>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</si>
  <si>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</si>
  <si>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</si>
  <si>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</si>
  <si>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</si>
  <si>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</si>
  <si>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</si>
  <si>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</si>
  <si>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</si>
  <si>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</si>
  <si>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</si>
  <si>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</si>
  <si>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</si>
  <si>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</si>
  <si>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</si>
  <si>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</si>
  <si>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</si>
  <si>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</si>
  <si>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</si>
  <si>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</si>
  <si>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</si>
  <si>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</si>
  <si>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</si>
  <si>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</si>
  <si>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</si>
  <si>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</si>
  <si>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</si>
  <si>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</si>
  <si>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</si>
  <si>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</si>
  <si>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</si>
  <si>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</si>
  <si>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</si>
  <si>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</si>
  <si>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</si>
  <si>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</si>
  <si>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</si>
  <si>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</si>
  <si>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</si>
  <si>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</si>
  <si>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</si>
  <si>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</si>
  <si>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</si>
  <si>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</si>
  <si>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</si>
  <si>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</si>
  <si>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</si>
  <si>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</si>
  <si>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</si>
  <si>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</si>
  <si>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</si>
  <si>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</si>
  <si>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</si>
  <si>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</si>
  <si>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</si>
  <si>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</si>
  <si>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</si>
  <si>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</si>
  <si>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</si>
  <si>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</si>
  <si>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</si>
  <si>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</si>
  <si>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</si>
  <si>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</si>
  <si>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</si>
  <si>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</si>
  <si>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</si>
  <si>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</si>
  <si>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</si>
  <si>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</si>
  <si>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</si>
  <si>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</si>
  <si>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</si>
  <si>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</si>
  <si>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</si>
  <si>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</si>
  <si>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</si>
  <si>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</si>
  <si>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</si>
  <si>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</si>
  <si>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</si>
  <si>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</si>
  <si>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</si>
  <si>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</si>
  <si>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</si>
  <si>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</si>
  <si>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</si>
  <si>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</si>
  <si>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</si>
  <si>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</si>
  <si>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</si>
  <si>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</si>
  <si>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</si>
  <si>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</si>
  <si>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</si>
  <si>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</si>
  <si>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</si>
  <si>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</si>
  <si>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</si>
  <si>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</si>
  <si>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</si>
  <si>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</si>
  <si>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</si>
  <si>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</si>
  <si>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</si>
  <si>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</si>
  <si>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</si>
  <si>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</si>
  <si>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</si>
  <si>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</si>
  <si>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</si>
  <si>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</si>
  <si>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</si>
  <si>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</si>
  <si>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</si>
  <si>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</si>
  <si>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</si>
  <si>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</si>
  <si>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</si>
  <si>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</si>
  <si>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</si>
  <si>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</si>
  <si>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</si>
  <si>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</si>
  <si>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</si>
  <si>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</si>
  <si>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</si>
  <si>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</si>
  <si>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</si>
  <si>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</si>
  <si>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</si>
  <si>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</si>
  <si>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</si>
  <si>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</si>
  <si>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</si>
  <si>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</si>
  <si>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</si>
  <si>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</si>
  <si>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</si>
  <si>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</si>
  <si>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</si>
  <si>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</si>
  <si>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</si>
  <si>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</si>
  <si>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</si>
  <si>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</si>
  <si>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</si>
  <si>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</si>
  <si>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</si>
  <si>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</si>
  <si>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</si>
  <si>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</si>
  <si>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</si>
  <si>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</si>
  <si>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</si>
  <si>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</si>
  <si>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</si>
  <si>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</si>
  <si>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</si>
  <si>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</si>
  <si>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</si>
  <si>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</si>
  <si>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</si>
  <si>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</si>
  <si>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</si>
  <si>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</si>
  <si>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</si>
  <si>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</si>
  <si>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</si>
  <si>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</si>
  <si>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</si>
  <si>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</si>
  <si>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</si>
  <si>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</si>
  <si>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</si>
  <si>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</si>
  <si>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</si>
  <si>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</si>
  <si>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</si>
  <si>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</si>
  <si>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</si>
  <si>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</si>
  <si>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</si>
  <si>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</si>
  <si>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</si>
  <si>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</si>
  <si>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</si>
  <si>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</si>
  <si>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</si>
  <si>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</si>
  <si>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</si>
  <si>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</si>
  <si>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</si>
  <si>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</si>
  <si>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</si>
  <si>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</si>
  <si>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</si>
  <si>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</si>
  <si>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</si>
  <si>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</si>
  <si>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</si>
  <si>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</si>
  <si>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</si>
  <si>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</si>
  <si>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</si>
  <si>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</si>
  <si>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</si>
  <si>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</si>
  <si>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</si>
  <si>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</si>
  <si>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</si>
  <si>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</si>
  <si>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</si>
  <si>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</si>
  <si>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</si>
  <si>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</si>
  <si>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</si>
  <si>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</si>
  <si>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</si>
  <si>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</si>
  <si>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</si>
  <si>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</si>
  <si>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</si>
  <si>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</si>
  <si>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</si>
  <si>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</si>
  <si>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</si>
  <si>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</si>
  <si>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</si>
  <si>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</si>
  <si>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</si>
  <si>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</si>
  <si>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</si>
  <si>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</si>
  <si>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</si>
  <si>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</si>
  <si>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</si>
  <si>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</si>
  <si>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</si>
  <si>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</si>
  <si>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</si>
  <si>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</si>
  <si>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</si>
  <si>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</si>
  <si>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</si>
  <si>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</si>
  <si>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</si>
  <si>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</si>
  <si>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</si>
  <si>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</si>
  <si>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</si>
  <si>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</si>
  <si>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</si>
  <si>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</si>
  <si>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</si>
  <si>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</si>
  <si>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</si>
  <si>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</si>
  <si>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</si>
  <si>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</si>
  <si>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</si>
  <si>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</si>
  <si>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</si>
  <si>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</si>
  <si>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</si>
  <si>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</si>
  <si>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</si>
  <si>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</si>
  <si>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</si>
  <si>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</si>
  <si>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</si>
  <si>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</si>
  <si>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</si>
  <si>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</si>
  <si>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</si>
  <si>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</si>
  <si>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</si>
  <si>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</si>
  <si>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</si>
  <si>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</si>
  <si>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</si>
  <si>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</si>
  <si>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</si>
  <si>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</si>
  <si>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</si>
  <si>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</si>
  <si>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</si>
  <si>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</si>
  <si>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</si>
  <si>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</si>
  <si>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</si>
  <si>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</si>
  <si>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</si>
  <si>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</si>
  <si>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</si>
  <si>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</si>
  <si>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</si>
  <si>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</si>
  <si>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</si>
  <si>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</si>
  <si>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</si>
  <si>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</si>
  <si>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</si>
  <si>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</si>
  <si>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</si>
  <si>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</si>
  <si>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</si>
  <si>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</si>
  <si>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</si>
  <si>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</si>
  <si>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</si>
  <si>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</si>
  <si>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</si>
  <si>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</si>
  <si>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</si>
  <si>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</si>
  <si>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</si>
  <si>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</si>
  <si>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</si>
  <si>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</si>
  <si>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</si>
  <si>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</si>
  <si>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</si>
  <si>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</si>
  <si>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</si>
  <si>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</si>
  <si>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</si>
  <si>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</si>
  <si>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</si>
  <si>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</si>
  <si>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</si>
  <si>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</si>
  <si>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</si>
  <si>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</si>
  <si>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</si>
  <si>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</si>
  <si>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</si>
  <si>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</si>
  <si>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</si>
  <si>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</si>
  <si>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</si>
  <si>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</si>
  <si>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</si>
  <si>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</si>
  <si>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</si>
  <si>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</si>
  <si>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</si>
  <si>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</si>
  <si>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</si>
  <si>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</si>
  <si>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</si>
  <si>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</si>
  <si>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</si>
  <si>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</si>
  <si>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</si>
  <si>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</si>
  <si>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</si>
  <si>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</si>
  <si>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</si>
  <si>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</si>
  <si>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</si>
  <si>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</si>
  <si>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</si>
  <si>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</si>
  <si>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</si>
  <si>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</si>
  <si>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</si>
  <si>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</si>
  <si>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</si>
  <si>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</si>
  <si>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</si>
  <si>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</si>
  <si>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</si>
  <si>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</si>
  <si>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</si>
  <si>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</si>
  <si>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</si>
  <si>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</si>
  <si>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</si>
  <si>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</si>
  <si>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</si>
  <si>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</si>
  <si>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</si>
  <si>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</si>
  <si>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</si>
  <si>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</si>
  <si>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</si>
  <si>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</si>
  <si>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</si>
  <si>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</si>
  <si>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</si>
  <si>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</si>
  <si>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</si>
  <si>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</si>
  <si>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</si>
  <si>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</si>
  <si>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</si>
  <si>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</si>
  <si>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</si>
  <si>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</si>
  <si>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</si>
  <si>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</si>
  <si>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</si>
  <si>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</si>
  <si>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</si>
  <si>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</si>
  <si>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</si>
  <si>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</si>
  <si>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</si>
  <si>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</si>
  <si>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</si>
  <si>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</si>
  <si>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</si>
  <si>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</si>
  <si>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</si>
  <si>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</si>
  <si>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</si>
  <si>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</si>
  <si>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</si>
  <si>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</si>
  <si>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</si>
  <si>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</si>
  <si>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</si>
  <si>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</si>
  <si>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</si>
  <si>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</si>
  <si>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</si>
  <si>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</si>
  <si>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</si>
  <si>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</si>
  <si>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</si>
  <si>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</si>
  <si>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</si>
  <si>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</si>
  <si>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</si>
  <si>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</si>
  <si>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</si>
  <si>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</si>
  <si>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</si>
  <si>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</si>
  <si>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</si>
  <si>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</si>
  <si>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</si>
  <si>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</si>
  <si>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</si>
  <si>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</si>
  <si>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</si>
  <si>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</si>
  <si>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</si>
  <si>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</si>
  <si>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</si>
  <si>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</si>
  <si>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</si>
  <si>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</si>
  <si>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</si>
  <si>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</si>
  <si>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</si>
  <si>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</si>
  <si>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</si>
  <si>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</si>
  <si>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</si>
  <si>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</si>
  <si>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</si>
  <si>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</si>
  <si>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</si>
  <si>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</si>
  <si>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</si>
  <si>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</si>
  <si>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</si>
  <si>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</si>
  <si>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</si>
  <si>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</si>
  <si>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</si>
  <si>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</si>
  <si>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</si>
  <si>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</si>
  <si>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</si>
  <si>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</si>
  <si>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</si>
  <si>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</si>
  <si>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</si>
  <si>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</si>
  <si>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</si>
  <si>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</si>
  <si>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</si>
  <si>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</si>
  <si>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</si>
  <si>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</si>
  <si>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</si>
  <si>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</si>
  <si>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</si>
  <si>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</si>
  <si>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</si>
  <si>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</si>
  <si>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</si>
  <si>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</si>
  <si>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</si>
  <si>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</si>
  <si>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</si>
  <si>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</si>
  <si>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</si>
  <si>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</si>
  <si>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</si>
  <si>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</si>
  <si>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</si>
  <si>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</si>
  <si>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</si>
  <si>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</si>
  <si>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</si>
  <si>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</si>
  <si>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</si>
  <si>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</si>
  <si>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</si>
  <si>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</si>
  <si>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</si>
  <si>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</si>
  <si>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</si>
  <si>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</si>
  <si>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</si>
  <si>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</si>
  <si>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</si>
  <si>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</si>
  <si>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</si>
  <si>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</si>
  <si>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</si>
  <si>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</si>
  <si>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</si>
  <si>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</si>
  <si>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</si>
  <si>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</si>
  <si>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</si>
  <si>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</si>
  <si>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</si>
  <si>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</si>
  <si>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</si>
  <si>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</si>
  <si>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</si>
  <si>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</si>
  <si>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</si>
  <si>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</si>
  <si>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</si>
  <si>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</si>
  <si>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</si>
  <si>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</si>
  <si>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</si>
  <si>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</si>
  <si>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</si>
  <si>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</si>
  <si>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</si>
  <si>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</si>
  <si>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</si>
  <si>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</si>
  <si>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</si>
  <si>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</si>
  <si>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</si>
  <si>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</si>
  <si>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</si>
  <si>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</si>
  <si>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</si>
  <si>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</si>
  <si>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</si>
  <si>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</si>
  <si>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</si>
  <si>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</si>
  <si>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</si>
  <si>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</si>
  <si>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</si>
  <si>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</si>
  <si>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</si>
  <si>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</si>
  <si>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</si>
  <si>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</si>
  <si>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</si>
  <si>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</si>
  <si>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</si>
  <si>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</si>
  <si>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</si>
  <si>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</si>
  <si>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</si>
  <si>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</si>
  <si>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</si>
  <si>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</si>
  <si>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</si>
  <si>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</si>
  <si>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</si>
  <si>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</si>
  <si>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</si>
  <si>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</si>
  <si>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</si>
  <si>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</si>
  <si>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</si>
  <si>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</si>
  <si>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</si>
  <si>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</si>
  <si>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</si>
  <si>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</si>
  <si>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</si>
  <si>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</si>
  <si>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</si>
  <si>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</si>
  <si>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</si>
  <si>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</si>
  <si>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</si>
  <si>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</si>
  <si>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</si>
  <si>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</si>
  <si>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</si>
  <si>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</si>
  <si>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</si>
  <si>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</si>
  <si>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</si>
  <si>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</si>
  <si>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</si>
  <si>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</si>
  <si>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</si>
  <si>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</si>
  <si>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</si>
  <si>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</si>
  <si>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</si>
  <si>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</si>
  <si>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</si>
  <si>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</si>
  <si>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</si>
  <si>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</si>
  <si>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</si>
  <si>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</si>
  <si>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</si>
  <si>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</si>
  <si>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</si>
  <si>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</si>
  <si>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</si>
  <si>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</si>
  <si>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</si>
  <si>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</si>
  <si>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</si>
  <si>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</si>
  <si>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</si>
  <si>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</si>
  <si>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</si>
  <si>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</si>
  <si>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</si>
  <si>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</si>
  <si>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</si>
  <si>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</si>
  <si>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</si>
  <si>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</si>
  <si>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</si>
  <si>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</si>
  <si>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</si>
  <si>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</si>
  <si>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</si>
  <si>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</si>
  <si>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</si>
  <si>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</si>
  <si>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</si>
  <si>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</si>
  <si>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</si>
  <si>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</si>
  <si>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</si>
  <si>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</si>
  <si>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</si>
  <si>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</si>
  <si>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</si>
  <si>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</si>
  <si>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</si>
  <si>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</si>
  <si>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</si>
  <si>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</si>
  <si>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</si>
  <si>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</si>
  <si>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</si>
  <si>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</si>
  <si>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</si>
  <si>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</si>
  <si>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</si>
  <si>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</si>
  <si>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</si>
  <si>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</si>
  <si>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</si>
  <si>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</si>
  <si>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</si>
  <si>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</si>
  <si>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</si>
  <si>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</si>
  <si>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</si>
  <si>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</si>
  <si>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</si>
  <si>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</si>
  <si>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</si>
  <si>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</si>
  <si>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</si>
  <si>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</si>
  <si>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</si>
  <si>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</si>
  <si>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</si>
  <si>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</si>
  <si>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</si>
  <si>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</si>
  <si>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</si>
  <si>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</si>
  <si>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</si>
  <si>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</si>
  <si>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</si>
  <si>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</si>
  <si>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</si>
  <si>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</si>
  <si>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</si>
  <si>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</si>
  <si>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</si>
  <si>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</si>
  <si>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</si>
  <si>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</si>
  <si>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</si>
  <si>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</si>
  <si>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</si>
  <si>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</si>
  <si>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</si>
  <si>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</si>
  <si>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</si>
  <si>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</si>
  <si>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</si>
  <si>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</si>
  <si>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</si>
  <si>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</si>
  <si>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</si>
  <si>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</si>
  <si>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</si>
  <si>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</si>
  <si>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</si>
  <si>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</si>
  <si>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</si>
  <si>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</si>
  <si>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</si>
  <si>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</si>
  <si>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</si>
  <si>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</si>
  <si>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</si>
  <si>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</si>
  <si>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</si>
  <si>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</si>
  <si>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</si>
  <si>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</si>
  <si>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</si>
  <si>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</si>
  <si>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</si>
  <si>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</si>
  <si>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</si>
  <si>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</si>
  <si>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</si>
  <si>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</si>
  <si>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</si>
  <si>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</si>
  <si>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</si>
  <si>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</si>
  <si>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</si>
  <si>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</si>
  <si>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</si>
  <si>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</si>
  <si>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</si>
  <si>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</si>
  <si>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</si>
  <si>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</si>
  <si>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</si>
  <si>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</si>
  <si>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</si>
  <si>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</si>
  <si>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</si>
  <si>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</si>
  <si>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</si>
  <si>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</si>
  <si>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</si>
  <si>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</si>
  <si>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</si>
  <si>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</si>
  <si>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</si>
  <si>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</si>
  <si>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</si>
  <si>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</si>
  <si>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</si>
  <si>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</si>
  <si>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</si>
  <si>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</si>
  <si>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</si>
  <si>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</si>
  <si>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</si>
  <si>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</si>
  <si>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</si>
  <si>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</si>
  <si>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</si>
  <si>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</si>
  <si>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</si>
  <si>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</si>
  <si>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</si>
  <si>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</si>
  <si>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</si>
  <si>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</si>
  <si>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</si>
  <si>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</si>
  <si>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</si>
  <si>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</si>
  <si>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</si>
  <si>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</si>
  <si>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</si>
  <si>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</si>
  <si>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</si>
  <si>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</si>
  <si>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</si>
  <si>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</si>
  <si>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</si>
  <si>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</si>
  <si>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</si>
  <si>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</si>
  <si>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</si>
  <si>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</si>
  <si>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</si>
  <si>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</si>
  <si>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</si>
  <si>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</si>
  <si>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</si>
  <si>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</si>
  <si>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</si>
  <si>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</si>
  <si>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</si>
  <si>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</si>
  <si>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</si>
  <si>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</si>
  <si>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</si>
  <si>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</si>
  <si>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</si>
  <si>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</si>
  <si>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</si>
  <si>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</si>
  <si>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</si>
  <si>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</si>
  <si>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</si>
  <si>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</si>
  <si>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</si>
  <si>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</si>
  <si>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</si>
  <si>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</si>
  <si>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</si>
  <si>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</si>
  <si>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</si>
  <si>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</si>
  <si>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</si>
  <si>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</si>
  <si>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</si>
  <si>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</si>
  <si>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</si>
  <si>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</si>
  <si>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</si>
  <si>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</si>
  <si>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</si>
  <si>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</si>
  <si>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</si>
  <si>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</si>
  <si>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</si>
  <si>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</si>
  <si>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</si>
  <si>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</si>
  <si>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</si>
  <si>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</si>
  <si>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</si>
  <si>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</si>
  <si>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</si>
  <si>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</si>
  <si>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</si>
  <si>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</si>
  <si>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</si>
  <si>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</si>
  <si>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</si>
  <si>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</si>
  <si>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</si>
  <si>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</si>
  <si>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</si>
  <si>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</si>
  <si>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</si>
  <si>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</si>
  <si>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</si>
  <si>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</si>
  <si>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</si>
  <si>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</si>
  <si>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</si>
  <si>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</si>
  <si>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</si>
  <si>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</si>
  <si>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</si>
  <si>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</si>
  <si>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</si>
  <si>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</si>
  <si>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</si>
  <si>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</si>
  <si>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</si>
  <si>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</si>
  <si>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</si>
  <si>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</si>
  <si>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</si>
  <si>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</si>
  <si>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</si>
  <si>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</si>
  <si>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</si>
  <si>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</si>
  <si>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</si>
  <si>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</si>
  <si>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</si>
  <si>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</si>
  <si>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</si>
  <si>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</si>
  <si>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</si>
  <si>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</si>
  <si>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</si>
  <si>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</si>
  <si>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</si>
  <si>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</si>
  <si>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</si>
  <si>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</si>
  <si>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</si>
  <si>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</si>
  <si>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</si>
  <si>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</si>
  <si>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</si>
  <si>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</si>
  <si>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</si>
  <si>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</si>
  <si>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</si>
  <si>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</si>
  <si>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</si>
  <si>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</si>
  <si>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</si>
  <si>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</si>
  <si>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</si>
  <si>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</si>
  <si>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</si>
  <si>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</si>
  <si>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</si>
  <si>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</si>
  <si>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</si>
  <si>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</si>
  <si>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</si>
  <si>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</si>
  <si>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</si>
  <si>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</si>
  <si>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</si>
  <si>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</si>
  <si>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</si>
  <si>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</si>
  <si>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</si>
  <si>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</si>
  <si>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</si>
  <si>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</si>
  <si>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</si>
  <si>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</si>
  <si>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</si>
  <si>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</si>
  <si>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</si>
  <si>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</si>
  <si>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</si>
  <si>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</si>
  <si>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</si>
  <si>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</si>
  <si>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</si>
  <si>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</si>
  <si>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</si>
  <si>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</si>
  <si>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</si>
  <si>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</si>
  <si>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</si>
  <si>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</si>
  <si>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</si>
  <si>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</si>
  <si>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</si>
  <si>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</si>
  <si>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</si>
  <si>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</si>
  <si>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</si>
  <si>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</si>
  <si>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</si>
  <si>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</si>
  <si>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</si>
  <si>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</si>
  <si>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</si>
  <si>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</si>
  <si>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</si>
  <si>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</si>
  <si>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</si>
  <si>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</si>
  <si>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</si>
  <si>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</si>
  <si>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</si>
  <si>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</si>
  <si>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</si>
  <si>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</si>
  <si>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</si>
  <si>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</si>
  <si>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</si>
  <si>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</si>
  <si>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</si>
  <si>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</si>
  <si>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</si>
  <si>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</si>
  <si>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</si>
  <si>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</si>
  <si>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</si>
  <si>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</si>
  <si>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</si>
  <si>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</si>
  <si>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</si>
  <si>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</si>
  <si>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</si>
  <si>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</si>
  <si>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</si>
  <si>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</si>
  <si>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</si>
  <si>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</si>
  <si>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</si>
  <si>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</si>
  <si>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</si>
  <si>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</si>
  <si>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</si>
  <si>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</si>
  <si>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</si>
  <si>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</si>
  <si>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</si>
  <si>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</si>
  <si>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</si>
  <si>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</si>
  <si>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</si>
  <si>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</si>
  <si>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</si>
  <si>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</si>
  <si>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</si>
  <si>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</si>
  <si>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</si>
  <si>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</si>
  <si>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</si>
  <si>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</si>
  <si>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</si>
  <si>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</si>
  <si>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</si>
  <si>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</si>
  <si>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</si>
  <si>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</si>
  <si>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</si>
  <si>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</si>
  <si>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</si>
  <si>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</si>
  <si>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</si>
  <si>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</si>
  <si>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</si>
  <si>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</si>
  <si>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</si>
  <si>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</si>
  <si>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</si>
  <si>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</si>
  <si>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</si>
  <si>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</si>
  <si>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</si>
  <si>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</si>
  <si>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</si>
  <si>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</si>
  <si>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</si>
  <si>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</si>
  <si>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</si>
  <si>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</si>
  <si>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</si>
  <si>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</si>
  <si>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</si>
  <si>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</si>
  <si>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</si>
  <si>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</si>
  <si>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</si>
  <si>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</si>
  <si>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</si>
  <si>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</si>
  <si>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</si>
  <si>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</si>
  <si>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</si>
  <si>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</si>
  <si>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</si>
  <si>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</si>
  <si>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</si>
  <si>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</si>
  <si>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</si>
  <si>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</si>
  <si>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</si>
  <si>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</si>
  <si>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</si>
  <si>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</si>
  <si>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</si>
  <si>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</si>
  <si>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</si>
  <si>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</si>
  <si>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</si>
  <si>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</si>
  <si>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</si>
  <si>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</si>
  <si>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</si>
  <si>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</si>
  <si>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</si>
  <si>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</si>
  <si>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</si>
  <si>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</si>
  <si>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</si>
  <si>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</si>
  <si>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</si>
  <si>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</si>
  <si>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</si>
  <si>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</si>
  <si>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</si>
  <si>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</si>
  <si>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</si>
  <si>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</si>
  <si>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</si>
  <si>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</si>
  <si>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</si>
  <si>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</si>
  <si>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</si>
  <si>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</si>
  <si>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</si>
  <si>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</si>
  <si>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</si>
  <si>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</si>
  <si>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</si>
  <si>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</si>
  <si>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</si>
  <si>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</si>
  <si>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</si>
  <si>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</si>
  <si>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</si>
  <si>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</si>
  <si>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</si>
  <si>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</si>
  <si>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</si>
  <si>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</si>
  <si>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</si>
  <si>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</si>
  <si>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</si>
  <si>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</si>
  <si>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</si>
  <si>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</si>
  <si>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</si>
  <si>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</si>
  <si>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</si>
  <si>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</si>
  <si>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</si>
  <si>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</si>
  <si>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</si>
  <si>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</si>
  <si>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</si>
  <si>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</si>
  <si>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</si>
  <si>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</si>
  <si>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</si>
  <si>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</si>
  <si>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</si>
  <si>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</si>
  <si>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</si>
  <si>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</si>
  <si>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</si>
  <si>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</si>
  <si>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</si>
  <si>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</si>
  <si>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</si>
  <si>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</si>
  <si>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</si>
  <si>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</si>
  <si>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</si>
  <si>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</si>
  <si>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</si>
  <si>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</si>
  <si>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</si>
  <si>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</si>
  <si>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</si>
  <si>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</si>
  <si>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</si>
  <si>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</si>
  <si>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</si>
  <si>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</si>
  <si>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</si>
  <si>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</si>
  <si>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</si>
  <si>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</si>
  <si>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</si>
  <si>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</si>
  <si>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</si>
  <si>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</si>
  <si>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</si>
  <si>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</si>
  <si>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</si>
  <si>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</si>
  <si>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</si>
  <si>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</si>
  <si>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</si>
  <si>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</si>
  <si>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</si>
  <si>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</si>
  <si>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</si>
  <si>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</si>
  <si>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</si>
  <si>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</si>
  <si>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</si>
  <si>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</si>
  <si>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</si>
  <si>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</si>
  <si>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</si>
  <si>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</si>
  <si>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</si>
  <si>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</si>
  <si>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</si>
  <si>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</si>
  <si>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</si>
  <si>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</si>
  <si>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</si>
  <si>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</si>
  <si>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</si>
  <si>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</si>
  <si>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</si>
  <si>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</si>
  <si>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</si>
  <si>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</si>
  <si>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</si>
  <si>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</si>
  <si>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</si>
  <si>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</si>
  <si>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</si>
  <si>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</si>
  <si>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</si>
  <si>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</si>
  <si>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</si>
  <si>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</si>
  <si>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</si>
  <si>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</si>
  <si>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</si>
  <si>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</si>
  <si>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</si>
  <si>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</si>
  <si>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</si>
  <si>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</si>
  <si>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</si>
  <si>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</si>
  <si>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</si>
  <si>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</si>
  <si>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</si>
  <si>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</si>
  <si>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</si>
  <si>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</si>
  <si>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</si>
  <si>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</si>
  <si>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</si>
  <si>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</si>
  <si>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</si>
  <si>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</si>
  <si>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</si>
  <si>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</si>
  <si>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</si>
  <si>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</si>
  <si>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</si>
  <si>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</si>
  <si>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</si>
  <si>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</si>
  <si>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</si>
  <si>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</si>
  <si>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</si>
  <si>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</si>
  <si>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</si>
  <si>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</si>
  <si>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</si>
  <si>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</si>
  <si>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</si>
  <si>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</si>
  <si>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</si>
  <si>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</si>
  <si>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</si>
  <si>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</si>
  <si>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</si>
  <si>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</si>
  <si>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</si>
  <si>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</si>
  <si>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</si>
  <si>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</si>
  <si>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</si>
  <si>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</si>
  <si>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</si>
  <si>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</si>
  <si>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</si>
  <si>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</si>
  <si>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</si>
  <si>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</si>
  <si>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</si>
  <si>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</si>
  <si>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</si>
  <si>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</si>
  <si>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</si>
  <si>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</si>
  <si>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</si>
  <si>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</si>
  <si>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</si>
  <si>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</si>
  <si>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</si>
  <si>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</si>
  <si>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</si>
  <si>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</si>
  <si>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</si>
  <si>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</si>
  <si>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</si>
  <si>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</si>
  <si>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</si>
  <si>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</si>
  <si>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</si>
  <si>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</si>
  <si>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</si>
  <si>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</si>
  <si>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</si>
  <si>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</si>
  <si>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</si>
  <si>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</si>
  <si>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</si>
  <si>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</si>
  <si>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</si>
  <si>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</si>
  <si>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</si>
  <si>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</si>
  <si>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</si>
  <si>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</si>
  <si>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</si>
  <si>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</si>
  <si>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</si>
  <si>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</si>
  <si>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</si>
  <si>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</si>
  <si>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</si>
  <si>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</si>
  <si>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</si>
  <si>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</si>
  <si>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</si>
  <si>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</si>
  <si>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</si>
  <si>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</si>
  <si>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</si>
  <si>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</si>
  <si>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</si>
  <si>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</si>
  <si>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</si>
  <si>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</si>
  <si>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</si>
  <si>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</si>
  <si>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</si>
  <si>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</si>
  <si>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</si>
  <si>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</si>
  <si>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</si>
  <si>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</si>
  <si>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</si>
  <si>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</si>
  <si>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</si>
  <si>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</si>
  <si>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</si>
  <si>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</si>
  <si>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</si>
  <si>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</si>
  <si>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</si>
  <si>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</si>
  <si>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</si>
  <si>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</si>
  <si>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</si>
  <si>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</si>
  <si>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</si>
  <si>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</si>
  <si>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</si>
  <si>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</si>
  <si>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</si>
  <si>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</si>
  <si>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</si>
  <si>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</si>
  <si>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</si>
  <si>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</si>
  <si>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</si>
  <si>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</si>
  <si>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</si>
  <si>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</si>
  <si>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</si>
  <si>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</si>
  <si>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</si>
  <si>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</si>
  <si>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</si>
  <si>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</si>
  <si>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</si>
  <si>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</si>
  <si>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</si>
  <si>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</si>
  <si>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</si>
  <si>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</si>
  <si>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</si>
  <si>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</si>
  <si>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</si>
  <si>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</si>
  <si>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</si>
  <si>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</si>
  <si>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</si>
  <si>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</si>
  <si>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</si>
  <si>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</si>
  <si>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</si>
  <si>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</si>
  <si>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</si>
  <si>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</si>
  <si>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</si>
  <si>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</si>
  <si>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</si>
  <si>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</si>
  <si>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</si>
  <si>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</si>
  <si>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</si>
  <si>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</si>
  <si>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</si>
  <si>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</si>
  <si>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</si>
  <si>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</si>
  <si>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</si>
  <si>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</si>
  <si>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</si>
  <si>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</si>
  <si>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</si>
  <si>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</si>
  <si>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</si>
  <si>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</si>
  <si>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</si>
  <si>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</si>
  <si>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</si>
  <si>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</si>
  <si>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</si>
  <si>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</si>
  <si>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</si>
  <si>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</si>
  <si>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</si>
  <si>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</si>
  <si>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</si>
  <si>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</si>
  <si>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</si>
  <si>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</si>
  <si>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</si>
  <si>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</si>
  <si>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</si>
  <si>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</si>
  <si>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</si>
  <si>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</si>
  <si>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</si>
  <si>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</si>
  <si>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</si>
  <si>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</si>
  <si>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</si>
  <si>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</si>
  <si>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</si>
  <si>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</si>
  <si>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</si>
  <si>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</si>
  <si>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</si>
  <si>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</si>
  <si>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</si>
  <si>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</si>
  <si>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</si>
  <si>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</si>
  <si>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</si>
  <si>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</si>
  <si>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</si>
  <si>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</si>
  <si>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</si>
  <si>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</si>
  <si>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</si>
  <si>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</si>
  <si>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</si>
  <si>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</si>
  <si>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</si>
  <si>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</si>
  <si>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</si>
  <si>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</si>
  <si>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</si>
  <si>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</si>
  <si>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</si>
  <si>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</si>
  <si>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</si>
  <si>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</si>
  <si>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</si>
  <si>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</si>
  <si>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</si>
  <si>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</si>
  <si>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</si>
  <si>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</si>
  <si>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</si>
  <si>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</si>
  <si>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</si>
  <si>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</si>
  <si>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</si>
  <si>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</si>
  <si>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</si>
  <si>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</si>
  <si>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</si>
  <si>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</si>
  <si>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</si>
  <si>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</si>
  <si>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</si>
  <si>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</si>
  <si>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</si>
  <si>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</si>
  <si>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</si>
  <si>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</si>
  <si>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</si>
  <si>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</si>
  <si>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</si>
  <si>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</si>
  <si>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</si>
  <si>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</si>
  <si>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</si>
  <si>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</si>
  <si>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</si>
  <si>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</si>
  <si>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</si>
  <si>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</si>
  <si>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</si>
  <si>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</si>
  <si>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</si>
  <si>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</si>
  <si>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</si>
  <si>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</si>
  <si>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</si>
  <si>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</si>
  <si>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</si>
  <si>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</si>
  <si>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</si>
  <si>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</si>
  <si>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</si>
  <si>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</si>
  <si>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</si>
  <si>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</si>
  <si>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</si>
  <si>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</si>
  <si>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</si>
  <si>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</si>
  <si>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</si>
  <si>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</si>
  <si>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</si>
  <si>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</si>
  <si>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</si>
  <si>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</si>
  <si>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</si>
  <si>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</si>
  <si>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</si>
  <si>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</si>
  <si>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</si>
  <si>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</si>
  <si>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</si>
  <si>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</si>
  <si>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</si>
  <si>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</si>
  <si>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</si>
  <si>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</si>
  <si>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</si>
  <si>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</si>
  <si>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</si>
  <si>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</si>
  <si>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</si>
  <si>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</si>
  <si>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</si>
  <si>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</si>
  <si>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</si>
  <si>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</si>
  <si>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</si>
  <si>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</si>
  <si>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</si>
  <si>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</si>
  <si>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</si>
  <si>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</si>
  <si>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</si>
  <si>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</si>
  <si>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</si>
  <si>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</si>
  <si>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</si>
  <si>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</si>
  <si>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</si>
  <si>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</si>
  <si>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</si>
  <si>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</si>
  <si>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</si>
  <si>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</si>
  <si>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</si>
  <si>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</si>
  <si>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</si>
  <si>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</si>
  <si>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</si>
  <si>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</si>
  <si>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</si>
  <si>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</si>
  <si>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</si>
  <si>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</si>
  <si>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</si>
  <si>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</si>
  <si>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</si>
  <si>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</si>
  <si>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</si>
  <si>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</si>
  <si>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</si>
  <si>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</si>
  <si>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</si>
  <si>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</si>
  <si>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</si>
  <si>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</si>
  <si>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</si>
  <si>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</si>
  <si>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</si>
  <si>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</si>
  <si>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</si>
  <si>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</si>
  <si>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</si>
  <si>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</si>
  <si>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</si>
  <si>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</si>
  <si>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</si>
  <si>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</si>
  <si>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</si>
  <si>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</si>
  <si>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</si>
  <si>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</si>
  <si>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</si>
  <si>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</si>
  <si>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</si>
  <si>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</si>
  <si>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</si>
  <si>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</si>
  <si>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</si>
  <si>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</si>
  <si>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</si>
  <si>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</si>
  <si>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</si>
  <si>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</si>
  <si>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</si>
  <si>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</si>
  <si>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</si>
  <si>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</si>
  <si>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</si>
  <si>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</si>
  <si>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</si>
  <si>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</si>
  <si>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</si>
  <si>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</si>
  <si>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</si>
  <si>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</si>
  <si>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</si>
  <si>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</si>
  <si>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</si>
  <si>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</si>
  <si>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</si>
  <si>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</si>
  <si>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</si>
  <si>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</si>
  <si>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</si>
  <si>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</si>
  <si>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</si>
  <si>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</si>
  <si>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</si>
  <si>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</si>
  <si>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</si>
  <si>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</si>
  <si>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</si>
  <si>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</si>
  <si>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</si>
  <si>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</si>
  <si>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</si>
  <si>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</si>
  <si>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</si>
  <si>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</si>
  <si>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</si>
  <si>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</si>
  <si>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</si>
  <si>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</si>
  <si>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</si>
  <si>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</si>
  <si>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</si>
  <si>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</si>
  <si>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</si>
  <si>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</si>
  <si>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</si>
  <si>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</si>
  <si>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</si>
  <si>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</si>
  <si>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</si>
  <si>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</si>
  <si>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</si>
  <si>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</si>
  <si>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</si>
  <si>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</si>
  <si>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</si>
  <si>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</si>
  <si>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</si>
  <si>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</si>
  <si>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</si>
  <si>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</si>
  <si>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</si>
  <si>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</si>
  <si>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</si>
  <si>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</si>
  <si>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</si>
  <si>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</si>
  <si>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</si>
  <si>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</si>
  <si>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</si>
  <si>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</si>
  <si>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</si>
  <si>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</si>
  <si>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</si>
  <si>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</si>
  <si>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</si>
  <si>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</si>
  <si>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</si>
  <si>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</si>
  <si>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</si>
  <si>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</si>
  <si>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</si>
  <si>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</si>
  <si>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</si>
  <si>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</si>
  <si>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</si>
  <si>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</si>
  <si>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</si>
  <si>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</si>
  <si>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</si>
  <si>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</si>
  <si>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</si>
  <si>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</si>
  <si>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</si>
  <si>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</si>
  <si>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</si>
  <si>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</si>
  <si>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</si>
  <si>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</si>
  <si>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</si>
  <si>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</si>
  <si>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</si>
  <si>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</si>
  <si>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</si>
  <si>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</si>
  <si>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</si>
  <si>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</si>
  <si>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</si>
  <si>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</si>
  <si>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</si>
  <si>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</si>
  <si>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</si>
  <si>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</si>
  <si>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</si>
  <si>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</si>
  <si>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</si>
  <si>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</si>
  <si>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</si>
  <si>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</si>
  <si>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</si>
  <si>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</si>
  <si>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</si>
  <si>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</si>
  <si>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</si>
  <si>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</si>
  <si>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</si>
  <si>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</si>
  <si>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</si>
  <si>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</si>
  <si>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</si>
  <si>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</si>
  <si>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</si>
  <si>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</si>
  <si>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</si>
  <si>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</si>
  <si>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</si>
  <si>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</si>
  <si>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</si>
  <si>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</si>
  <si>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</si>
  <si>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</si>
  <si>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</si>
  <si>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</si>
  <si>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</si>
  <si>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</si>
  <si>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</si>
  <si>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</si>
  <si>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</si>
  <si>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</si>
  <si>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</si>
  <si>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</si>
  <si>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</si>
  <si>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</si>
  <si>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</si>
  <si>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</si>
  <si>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</si>
  <si>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</si>
  <si>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</si>
  <si>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</si>
  <si>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</si>
  <si>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</si>
  <si>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</si>
  <si>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</si>
  <si>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</si>
  <si>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</si>
  <si>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</si>
  <si>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</si>
  <si>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</si>
  <si>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</si>
  <si>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</si>
  <si>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</si>
  <si>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</si>
  <si>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</si>
  <si>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</si>
  <si>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</si>
  <si>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</si>
  <si>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</si>
  <si>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</si>
  <si>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</si>
  <si>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</si>
  <si>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</si>
  <si>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</si>
  <si>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</si>
  <si>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</si>
  <si>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</si>
  <si>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</si>
  <si>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</si>
  <si>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</si>
  <si>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</si>
  <si>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</si>
  <si>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</si>
  <si>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</si>
  <si>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</si>
  <si>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</si>
  <si>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</si>
  <si>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</si>
  <si>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</si>
  <si>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</si>
  <si>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</si>
  <si>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</si>
  <si>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</si>
  <si>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</si>
  <si>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</si>
  <si>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</si>
  <si>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</si>
  <si>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</si>
  <si>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</si>
  <si>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</si>
  <si>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</si>
  <si>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</si>
  <si>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</si>
  <si>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</si>
  <si>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</si>
  <si>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</si>
  <si>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</si>
  <si>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</si>
  <si>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</si>
  <si>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</si>
  <si>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</si>
  <si>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</si>
  <si>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</si>
  <si>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</si>
  <si>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</si>
  <si>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</si>
  <si>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</si>
  <si>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</si>
  <si>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</si>
  <si>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</si>
  <si>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</si>
  <si>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</si>
  <si>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</si>
  <si>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</si>
  <si>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</si>
  <si>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</si>
  <si>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</si>
  <si>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</si>
  <si>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</si>
  <si>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</si>
  <si>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</si>
  <si>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</si>
  <si>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</si>
  <si>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</si>
  <si>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</si>
  <si>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</si>
  <si>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</si>
  <si>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</si>
  <si>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</si>
  <si>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</si>
  <si>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</si>
  <si>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</si>
  <si>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</si>
  <si>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</si>
  <si>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</si>
  <si>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</si>
  <si>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</si>
  <si>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</si>
  <si>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</si>
  <si>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</si>
  <si>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</si>
  <si>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</si>
  <si>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</si>
  <si>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</si>
  <si>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</si>
  <si>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</si>
  <si>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</si>
  <si>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</si>
  <si>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</si>
  <si>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</si>
  <si>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</si>
  <si>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</si>
  <si>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</si>
  <si>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</si>
  <si>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</si>
  <si>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</si>
  <si>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</si>
  <si>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</si>
  <si>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</si>
  <si>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</si>
  <si>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</si>
  <si>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</si>
  <si>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</si>
  <si>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</si>
  <si>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</si>
  <si>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</si>
  <si>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</si>
  <si>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</si>
  <si>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</si>
  <si>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</si>
  <si>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</si>
  <si>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</si>
  <si>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</si>
  <si>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</si>
  <si>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</si>
  <si>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</si>
  <si>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</si>
  <si>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</si>
  <si>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</si>
  <si>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</si>
  <si>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</si>
  <si>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</si>
  <si>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</si>
  <si>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</si>
  <si>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</si>
  <si>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</si>
  <si>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</si>
  <si>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</si>
  <si>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</si>
  <si>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</si>
  <si>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</si>
  <si>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</si>
  <si>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</si>
  <si>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</si>
  <si>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</si>
  <si>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</si>
  <si>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</si>
  <si>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</si>
  <si>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</si>
  <si>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</si>
  <si>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</si>
  <si>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</si>
  <si>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</si>
  <si>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</si>
  <si>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</si>
  <si>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</si>
  <si>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</si>
  <si>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</si>
  <si>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</si>
  <si>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</si>
  <si>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</si>
  <si>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</si>
  <si>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</si>
  <si>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</si>
  <si>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</si>
  <si>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</si>
  <si>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</si>
  <si>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</si>
  <si>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</si>
  <si>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</si>
  <si>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</si>
  <si>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</si>
  <si>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</si>
  <si>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</si>
  <si>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</si>
  <si>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</si>
  <si>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</si>
  <si>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</si>
  <si>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</si>
  <si>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</si>
  <si>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</si>
  <si>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</si>
  <si>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</si>
  <si>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</si>
  <si>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</si>
  <si>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</si>
  <si>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</si>
  <si>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</si>
  <si>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</si>
  <si>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</si>
  <si>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</si>
  <si>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</si>
  <si>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</si>
  <si>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</si>
  <si>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</si>
  <si>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</si>
  <si>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</si>
  <si>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</si>
  <si>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</si>
  <si>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</si>
  <si>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</si>
  <si>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</si>
  <si>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</si>
  <si>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</si>
  <si>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</si>
  <si>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</si>
  <si>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</si>
  <si>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</si>
  <si>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</si>
  <si>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</si>
  <si>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</si>
  <si>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</si>
  <si>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</si>
  <si>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</si>
  <si>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</si>
  <si>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</si>
  <si>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</si>
  <si>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</si>
  <si>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</si>
  <si>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</si>
  <si>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</si>
  <si>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</si>
  <si>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</si>
  <si>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</si>
  <si>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</si>
  <si>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</si>
  <si>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</si>
  <si>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</si>
  <si>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</si>
  <si>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</si>
  <si>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</si>
  <si>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</si>
  <si>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</si>
  <si>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</si>
  <si>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</si>
  <si>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</si>
  <si>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</si>
  <si>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</si>
  <si>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</si>
  <si>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</si>
  <si>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</si>
  <si>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</si>
  <si>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</si>
  <si>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</si>
  <si>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</si>
  <si>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</si>
  <si>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</si>
  <si>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</si>
  <si>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</si>
  <si>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</si>
  <si>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</si>
  <si>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</si>
  <si>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</si>
  <si>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</si>
  <si>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</si>
  <si>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</si>
  <si>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</si>
  <si>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</si>
  <si>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</si>
  <si>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</si>
  <si>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</si>
  <si>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</si>
  <si>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</si>
  <si>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</si>
  <si>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</si>
  <si>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</si>
  <si>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</si>
  <si>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</si>
  <si>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</si>
  <si>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</si>
  <si>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</si>
  <si>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</si>
  <si>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</si>
  <si>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</si>
  <si>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</si>
  <si>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</si>
  <si>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</si>
  <si>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</si>
  <si>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</si>
  <si>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</si>
  <si>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</si>
  <si>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</si>
  <si>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</si>
  <si>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</si>
  <si>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</si>
  <si>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</si>
  <si>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</si>
  <si>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</si>
  <si>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</si>
  <si>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</si>
  <si>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</si>
  <si>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</si>
  <si>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</si>
  <si>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</si>
  <si>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</si>
  <si>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</si>
  <si>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</si>
  <si>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</si>
  <si>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</si>
  <si>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</si>
  <si>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</si>
  <si>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</si>
  <si>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</si>
  <si>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</si>
  <si>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</si>
  <si>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</si>
  <si>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</si>
  <si>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</si>
  <si>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</si>
  <si>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</si>
  <si>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</si>
  <si>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</si>
  <si>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</si>
  <si>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</si>
  <si>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</si>
  <si>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</si>
  <si>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</si>
  <si>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</si>
  <si>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</si>
  <si>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</si>
  <si>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</si>
  <si>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</si>
  <si>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</si>
  <si>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</si>
  <si>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</si>
  <si>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</si>
  <si>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</si>
  <si>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</si>
  <si>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</si>
  <si>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</si>
  <si>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</si>
  <si>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</si>
  <si>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</si>
  <si>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</si>
  <si>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</si>
  <si>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</si>
  <si>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</si>
  <si>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</si>
  <si>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</si>
  <si>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</si>
  <si>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</si>
  <si>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</si>
  <si>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</si>
  <si>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</si>
  <si>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</si>
  <si>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</si>
  <si>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</si>
  <si>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</si>
  <si>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</si>
  <si>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</si>
  <si>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</si>
  <si>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</si>
  <si>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</si>
  <si>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</si>
  <si>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</si>
  <si>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</si>
  <si>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</si>
  <si>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</si>
  <si>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</si>
  <si>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</si>
  <si>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</si>
  <si>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</si>
  <si>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</si>
  <si>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</si>
  <si>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</si>
  <si>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</si>
  <si>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</si>
  <si>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</si>
  <si>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</si>
  <si>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</si>
  <si>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</si>
  <si>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</si>
  <si>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</si>
  <si>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</si>
  <si>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</si>
  <si>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</si>
  <si>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</si>
  <si>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</si>
  <si>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</si>
  <si>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</si>
  <si>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</si>
  <si>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</si>
  <si>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</si>
  <si>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</si>
  <si>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</si>
  <si>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</si>
  <si>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</si>
  <si>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</si>
  <si>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</si>
  <si>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</si>
  <si>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</si>
  <si>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</si>
  <si>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</si>
  <si>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</si>
  <si>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</si>
  <si>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</si>
  <si>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</si>
  <si>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</si>
  <si>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</si>
  <si>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</si>
  <si>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</si>
  <si>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</si>
  <si>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</si>
  <si>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</si>
  <si>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</si>
  <si>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</si>
  <si>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</si>
  <si>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</si>
  <si>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</si>
  <si>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</si>
  <si>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</si>
  <si>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</si>
  <si>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</si>
  <si>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</si>
  <si>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</si>
  <si>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</si>
  <si>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</si>
  <si>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</si>
  <si>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</si>
  <si>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</si>
  <si>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</si>
  <si>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</si>
  <si>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</si>
  <si>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</si>
  <si>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</si>
  <si>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</si>
  <si>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</si>
  <si>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</si>
  <si>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</si>
  <si>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</si>
  <si>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</si>
  <si>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</si>
  <si>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</si>
  <si>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</si>
  <si>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</si>
  <si>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</si>
  <si>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</si>
  <si>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</si>
  <si>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</si>
  <si>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</si>
  <si>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</si>
  <si>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</si>
  <si>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</si>
  <si>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</si>
  <si>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</si>
  <si>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</si>
  <si>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</si>
  <si>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</si>
  <si>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</si>
  <si>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</si>
  <si>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</si>
  <si>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</si>
  <si>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</si>
  <si>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</si>
  <si>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</si>
  <si>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</si>
  <si>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</si>
  <si>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</si>
  <si>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</si>
  <si>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</si>
  <si>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</si>
  <si>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</si>
  <si>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</si>
  <si>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</si>
  <si>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</si>
  <si>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</si>
  <si>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</si>
  <si>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</si>
  <si>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</si>
  <si>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</si>
  <si>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</si>
  <si>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</si>
  <si>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</si>
  <si>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</si>
  <si>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</si>
  <si>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</si>
  <si>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</si>
  <si>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</si>
  <si>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</si>
  <si>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</si>
  <si>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</si>
  <si>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</si>
  <si>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</si>
  <si>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</si>
  <si>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</si>
  <si>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</si>
  <si>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</si>
  <si>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</si>
  <si>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</si>
  <si>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</si>
  <si>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</si>
  <si>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</si>
  <si>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</si>
  <si>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</si>
  <si>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</si>
  <si>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</si>
  <si>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</si>
  <si>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</si>
  <si>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</si>
  <si>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</si>
  <si>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</si>
  <si>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</si>
  <si>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</si>
  <si>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</si>
  <si>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</si>
  <si>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</si>
  <si>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</si>
  <si>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</si>
  <si>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</si>
  <si>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</si>
  <si>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</si>
  <si>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</si>
  <si>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</si>
  <si>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</si>
  <si>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</si>
  <si>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</si>
  <si>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</si>
  <si>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</si>
  <si>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</si>
  <si>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</si>
  <si>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</si>
  <si>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</si>
  <si>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</si>
  <si>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</si>
  <si>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</si>
  <si>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</si>
  <si>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</si>
  <si>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</si>
  <si>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</si>
  <si>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</si>
  <si>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</si>
  <si>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</si>
  <si>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</si>
  <si>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</si>
  <si>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</si>
  <si>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</si>
  <si>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</si>
  <si>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</si>
  <si>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</si>
  <si>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</si>
  <si>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</si>
  <si>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</si>
  <si>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</si>
  <si>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</si>
  <si>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</si>
  <si>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</si>
  <si>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</si>
  <si>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</si>
  <si>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</si>
  <si>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</si>
  <si>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</si>
  <si>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</si>
  <si>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</si>
  <si>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</si>
  <si>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</si>
  <si>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</si>
  <si>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</si>
  <si>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</si>
  <si>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</si>
  <si>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</si>
  <si>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</si>
  <si>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</si>
  <si>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</si>
  <si>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</si>
  <si>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</si>
  <si>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</si>
  <si>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</si>
  <si>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</si>
  <si>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</si>
  <si>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</si>
  <si>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</si>
  <si>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</si>
  <si>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</si>
  <si>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</si>
  <si>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</si>
  <si>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</si>
  <si>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</si>
  <si>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</si>
  <si>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</si>
  <si>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</si>
  <si>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</si>
  <si>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</si>
  <si>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</si>
  <si>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</si>
  <si>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</si>
  <si>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</si>
  <si>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</si>
  <si>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</si>
  <si>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</si>
  <si>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</si>
  <si>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</si>
  <si>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</si>
  <si>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</si>
  <si>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</si>
  <si>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</si>
  <si>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</si>
  <si>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</si>
  <si>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</si>
  <si>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</si>
  <si>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</si>
  <si>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</si>
  <si>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</si>
  <si>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</si>
  <si>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</si>
  <si>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</si>
  <si>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</si>
  <si>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</si>
  <si>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</si>
  <si>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</si>
  <si>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</si>
  <si>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</si>
  <si>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</si>
  <si>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</si>
  <si>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</si>
  <si>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</si>
  <si>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</si>
  <si>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</si>
  <si>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</si>
  <si>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</si>
  <si>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</si>
  <si>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</si>
  <si>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</si>
  <si>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</si>
  <si>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</si>
  <si>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</si>
  <si>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</si>
  <si>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</si>
  <si>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</si>
  <si>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</si>
  <si>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</si>
  <si>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</si>
  <si>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</si>
  <si>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</si>
  <si>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</si>
  <si>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</si>
  <si>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</si>
  <si>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</si>
  <si>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</si>
  <si>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</si>
  <si>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</si>
  <si>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</si>
  <si>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</si>
  <si>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</si>
  <si>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</si>
  <si>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</si>
  <si>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</si>
  <si>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</si>
  <si>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</si>
  <si>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</si>
  <si>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</si>
  <si>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</si>
  <si>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</si>
  <si>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</si>
  <si>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</si>
  <si>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</si>
  <si>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</si>
  <si>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</si>
  <si>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</si>
  <si>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</si>
  <si>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</si>
  <si>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</si>
  <si>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</si>
  <si>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</si>
  <si>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</si>
  <si>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</si>
  <si>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</si>
  <si>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</si>
  <si>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</si>
  <si>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</si>
  <si>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</si>
  <si>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</si>
  <si>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</si>
  <si>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</si>
  <si>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</si>
  <si>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</si>
  <si>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</si>
  <si>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</si>
  <si>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</si>
  <si>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</si>
  <si>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</si>
  <si>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</si>
  <si>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</si>
  <si>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</si>
  <si>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</si>
  <si>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</si>
  <si>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</si>
  <si>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</si>
  <si>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</si>
  <si>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</si>
  <si>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</si>
  <si>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</si>
  <si>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</si>
  <si>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</si>
  <si>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</si>
  <si>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</si>
  <si>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</si>
  <si>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</si>
  <si>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</si>
  <si>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</si>
  <si>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</si>
  <si>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</si>
  <si>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</si>
  <si>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</si>
  <si>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</si>
  <si>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</si>
  <si>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</si>
  <si>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</si>
  <si>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</si>
  <si>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</si>
  <si>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</si>
  <si>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</si>
  <si>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</si>
  <si>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</si>
  <si>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</si>
  <si>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</si>
  <si>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</si>
  <si>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</si>
  <si>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</si>
  <si>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</si>
  <si>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</si>
  <si>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</si>
  <si>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</si>
  <si>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</si>
  <si>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</si>
  <si>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</si>
  <si>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</si>
  <si>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</si>
  <si>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</si>
  <si>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</si>
  <si>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</si>
  <si>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</si>
  <si>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</si>
  <si>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</si>
  <si>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</si>
  <si>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</si>
  <si>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</si>
  <si>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</si>
  <si>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</si>
  <si>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</si>
  <si>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</si>
  <si>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</si>
  <si>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</si>
  <si>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</si>
  <si>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</si>
  <si>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</si>
  <si>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</si>
  <si>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</si>
  <si>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</si>
  <si>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</si>
  <si>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</si>
  <si>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</si>
  <si>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</si>
  <si>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</si>
  <si>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</si>
  <si>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</si>
  <si>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</si>
  <si>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</si>
  <si>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</si>
  <si>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</si>
  <si>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</si>
  <si>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</si>
  <si>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</si>
  <si>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</si>
  <si>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</si>
  <si>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</si>
  <si>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</si>
  <si>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</si>
  <si>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</si>
  <si>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</si>
  <si>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</si>
  <si>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</si>
  <si>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</si>
  <si>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</si>
  <si>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</si>
  <si>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</si>
  <si>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</si>
  <si>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</si>
  <si>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</si>
  <si>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</si>
  <si>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</si>
  <si>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</si>
  <si>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</si>
  <si>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</si>
  <si>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</si>
  <si>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</si>
  <si>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</si>
  <si>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</si>
  <si>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</si>
  <si>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</si>
  <si>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</si>
  <si>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</si>
  <si>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</si>
  <si>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</si>
  <si>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</si>
  <si>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</si>
  <si>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</si>
  <si>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</si>
  <si>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</si>
  <si>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</si>
  <si>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</si>
  <si>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</si>
  <si>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</si>
  <si>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</si>
  <si>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</si>
  <si>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</si>
  <si>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</si>
  <si>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</si>
  <si>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</si>
  <si>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</si>
  <si>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</si>
  <si>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</si>
  <si>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</si>
  <si>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</si>
  <si>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</si>
  <si>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</si>
  <si>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</si>
  <si>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</si>
  <si>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</si>
  <si>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</si>
  <si>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</si>
  <si>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</si>
  <si>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</si>
  <si>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</si>
  <si>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</si>
  <si>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</si>
  <si>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</si>
  <si>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</si>
  <si>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</si>
  <si>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</si>
  <si>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</si>
  <si>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</si>
  <si>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</si>
  <si>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</si>
  <si>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</si>
  <si>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</si>
  <si>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</si>
  <si>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</si>
  <si>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</si>
  <si>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</si>
  <si>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</si>
  <si>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</si>
  <si>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</si>
  <si>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</si>
  <si>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</si>
  <si>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</si>
  <si>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</si>
  <si>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</si>
  <si>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</si>
  <si>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</si>
  <si>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</si>
  <si>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</si>
  <si>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</si>
  <si>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</si>
  <si>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</si>
  <si>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</si>
  <si>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</si>
  <si>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</si>
  <si>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</si>
  <si>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</si>
  <si>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</si>
  <si>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</si>
  <si>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</si>
  <si>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</si>
  <si>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</si>
  <si>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</si>
  <si>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</si>
  <si>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</si>
  <si>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</si>
  <si>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</si>
  <si>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</si>
  <si>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</si>
  <si>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</si>
  <si>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</si>
  <si>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</si>
  <si>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</si>
  <si>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</si>
  <si>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</si>
  <si>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</si>
  <si>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</si>
  <si>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</si>
  <si>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</si>
  <si>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</si>
  <si>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</si>
  <si>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</si>
  <si>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</si>
  <si>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</si>
  <si>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</si>
  <si>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</si>
  <si>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</si>
  <si>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</si>
  <si>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</si>
  <si>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</si>
  <si>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</si>
  <si>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</si>
  <si>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</si>
  <si>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</si>
  <si>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</si>
  <si>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</si>
  <si>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</si>
  <si>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</si>
  <si>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</si>
  <si>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</si>
  <si>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</si>
  <si>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</si>
  <si>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</si>
  <si>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</si>
  <si>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</si>
  <si>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</si>
  <si>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</si>
  <si>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</si>
  <si>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</si>
  <si>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</si>
  <si>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</si>
  <si>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</si>
  <si>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</si>
  <si>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</si>
  <si>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</si>
  <si>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</si>
  <si>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</si>
  <si>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</si>
  <si>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</si>
  <si>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</si>
  <si>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</si>
  <si>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</si>
  <si>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</si>
  <si>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</si>
  <si>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</si>
  <si>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</si>
  <si>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</si>
  <si>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</si>
  <si>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</si>
  <si>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</si>
  <si>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</si>
  <si>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</si>
  <si>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</si>
  <si>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</si>
  <si>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</si>
  <si>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</si>
  <si>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</si>
  <si>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</si>
  <si>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</si>
  <si>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</si>
  <si>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</si>
  <si>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</si>
  <si>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</si>
  <si>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</si>
  <si>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</si>
  <si>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</si>
  <si>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</si>
  <si>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</si>
  <si>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</si>
  <si>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</si>
  <si>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</si>
  <si>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</si>
  <si>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</si>
  <si>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</si>
  <si>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</si>
  <si>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</si>
  <si>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</si>
  <si>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</si>
  <si>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</si>
  <si>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</si>
  <si>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</si>
  <si>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</si>
  <si>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</si>
  <si>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</si>
  <si>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</si>
  <si>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</si>
  <si>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</si>
  <si>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</si>
  <si>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</si>
  <si>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</si>
  <si>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</si>
  <si>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</si>
  <si>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</si>
  <si>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</si>
  <si>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</si>
  <si>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</si>
  <si>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</si>
  <si>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</si>
  <si>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</si>
  <si>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</si>
  <si>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</si>
  <si>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</si>
  <si>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</si>
  <si>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</si>
  <si>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</si>
  <si>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</si>
  <si>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</si>
  <si>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</si>
  <si>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</si>
  <si>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</si>
  <si>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</si>
  <si>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</si>
  <si>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</si>
  <si>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</si>
  <si>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</si>
  <si>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</si>
  <si>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</si>
  <si>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</si>
  <si>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</si>
  <si>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</si>
  <si>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</si>
  <si>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</si>
  <si>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</si>
  <si>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</si>
  <si>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</si>
  <si>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</si>
  <si>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</si>
  <si>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</si>
  <si>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</si>
  <si>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</si>
  <si>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</si>
  <si>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</si>
  <si>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</si>
  <si>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</si>
  <si>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</si>
  <si>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</si>
  <si>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</si>
  <si>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</si>
  <si>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</si>
  <si>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</si>
  <si>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</si>
  <si>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</si>
  <si>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</si>
  <si>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</si>
  <si>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</si>
  <si>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</si>
  <si>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</si>
  <si>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</si>
  <si>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</si>
  <si>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</si>
  <si>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</si>
  <si>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</si>
  <si>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</si>
  <si>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</si>
  <si>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</si>
  <si>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</si>
  <si>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</si>
  <si>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</si>
  <si>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</si>
  <si>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</si>
  <si>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</si>
  <si>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</si>
  <si>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</si>
  <si>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</si>
  <si>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</si>
  <si>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</si>
  <si>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</si>
  <si>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</si>
  <si>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</si>
  <si>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</si>
  <si>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</si>
  <si>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</si>
  <si>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</si>
  <si>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</si>
  <si>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</si>
  <si>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</si>
  <si>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</si>
  <si>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</si>
  <si>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</si>
  <si>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</si>
  <si>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</si>
  <si>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</si>
  <si>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</si>
  <si>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</si>
  <si>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</si>
  <si>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</si>
  <si>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</si>
  <si>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</si>
  <si>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</si>
  <si>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</si>
  <si>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</si>
  <si>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</si>
  <si>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</si>
  <si>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</si>
  <si>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</si>
  <si>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</si>
  <si>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</si>
  <si>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</si>
  <si>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</si>
  <si>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</si>
  <si>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</si>
  <si>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</si>
  <si>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</si>
  <si>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</si>
  <si>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</si>
  <si>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</si>
  <si>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</si>
  <si>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</si>
  <si>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</si>
  <si>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</si>
  <si>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</si>
  <si>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</si>
  <si>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</si>
  <si>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</si>
  <si>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</si>
  <si>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</si>
  <si>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</si>
  <si>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</si>
  <si>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</si>
  <si>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</si>
  <si>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</si>
  <si>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</si>
  <si>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</si>
  <si>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</si>
  <si>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</si>
  <si>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</si>
  <si>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</si>
  <si>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</si>
  <si>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</si>
  <si>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</si>
  <si>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</si>
  <si>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</si>
  <si>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</si>
  <si>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</si>
  <si>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</si>
  <si>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</si>
  <si>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</si>
  <si>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</si>
  <si>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</si>
  <si>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</si>
  <si>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</si>
  <si>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</si>
  <si>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</si>
  <si>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</si>
  <si>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</si>
  <si>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</si>
  <si>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</si>
  <si>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</si>
  <si>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</si>
  <si>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</si>
  <si>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</si>
  <si>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</si>
  <si>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</si>
  <si>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</si>
  <si>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</si>
  <si>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</si>
  <si>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</si>
  <si>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</si>
  <si>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</si>
  <si>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</si>
  <si>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</si>
  <si>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</si>
  <si>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</si>
  <si>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</si>
  <si>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</si>
  <si>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</si>
  <si>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</si>
  <si>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</si>
  <si>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</si>
  <si>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</si>
  <si>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</si>
  <si>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</si>
  <si>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</si>
  <si>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</si>
  <si>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</si>
  <si>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</si>
  <si>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</si>
  <si>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</si>
  <si>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</si>
  <si>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</si>
  <si>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</si>
  <si>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</si>
  <si>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</si>
  <si>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</si>
  <si>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</si>
  <si>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</si>
  <si>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</si>
  <si>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</si>
  <si>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</si>
  <si>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</si>
  <si>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</si>
  <si>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</si>
  <si>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</si>
  <si>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</si>
  <si>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</si>
  <si>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</si>
  <si>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</si>
  <si>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</si>
  <si>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</si>
  <si>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</si>
  <si>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</si>
  <si>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</si>
  <si>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</si>
  <si>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</si>
  <si>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</si>
  <si>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</si>
  <si>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</si>
  <si>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</si>
  <si>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</si>
  <si>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</si>
  <si>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</si>
  <si>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</si>
  <si>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</si>
  <si>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</si>
  <si>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</si>
  <si>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</si>
  <si>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</si>
  <si>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</si>
  <si>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</si>
  <si>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</si>
  <si>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</si>
  <si>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</si>
  <si>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</si>
  <si>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</si>
  <si>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</si>
  <si>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</si>
  <si>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</si>
  <si>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</si>
  <si>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</si>
  <si>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</si>
  <si>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</si>
  <si>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</si>
  <si>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</si>
  <si>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</si>
  <si>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</si>
  <si>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</si>
  <si>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</si>
  <si>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</si>
  <si>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</si>
  <si>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</si>
  <si>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</si>
  <si>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</si>
  <si>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</si>
  <si>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</si>
  <si>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</si>
  <si>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</si>
  <si>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</si>
  <si>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</si>
  <si>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</si>
  <si>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</si>
  <si>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</si>
  <si>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</si>
  <si>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</si>
  <si>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</si>
  <si>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</si>
  <si>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</si>
  <si>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</si>
  <si>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</si>
  <si>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</si>
  <si>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</si>
  <si>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</si>
  <si>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</si>
  <si>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</si>
  <si>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</si>
  <si>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</si>
  <si>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</si>
  <si>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</si>
  <si>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</si>
  <si>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</si>
  <si>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</si>
  <si>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</si>
  <si>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</si>
  <si>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</si>
  <si>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</si>
  <si>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</si>
  <si>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</si>
  <si>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</si>
  <si>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</si>
  <si>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</si>
  <si>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</si>
  <si>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</si>
  <si>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</si>
  <si>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</si>
  <si>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</si>
  <si>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</si>
  <si>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</si>
  <si>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</si>
  <si>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</si>
  <si>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</si>
  <si>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</si>
  <si>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</si>
  <si>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</si>
  <si>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</si>
  <si>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</si>
  <si>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</si>
  <si>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</si>
  <si>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</si>
  <si>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</si>
  <si>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</si>
  <si>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</si>
  <si>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</si>
  <si>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</si>
  <si>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</si>
  <si>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</si>
  <si>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</si>
  <si>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</si>
  <si>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</si>
  <si>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</si>
  <si>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</si>
  <si>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</si>
  <si>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</si>
  <si>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</si>
  <si>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</si>
  <si>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</si>
  <si>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</si>
  <si>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</si>
  <si>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</si>
  <si>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</si>
  <si>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</si>
  <si>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</si>
  <si>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</si>
  <si>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</si>
  <si>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</si>
  <si>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</si>
  <si>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</si>
  <si>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</si>
  <si>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</si>
  <si>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</si>
  <si>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</si>
  <si>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</si>
  <si>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</si>
  <si>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</si>
  <si>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</si>
  <si>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</si>
  <si>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</si>
  <si>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</si>
  <si>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</si>
  <si>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</si>
  <si>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</si>
  <si>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</si>
  <si>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</si>
  <si>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</si>
  <si>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</si>
  <si>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</si>
  <si>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</si>
  <si>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</si>
  <si>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</si>
  <si>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</si>
  <si>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</si>
  <si>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</si>
  <si>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</si>
  <si>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</si>
  <si>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</si>
  <si>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</si>
  <si>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</si>
  <si>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</si>
  <si>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</si>
  <si>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</si>
  <si>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</si>
  <si>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</si>
  <si>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</si>
  <si>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</si>
  <si>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</si>
  <si>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</si>
  <si>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</si>
  <si>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</si>
  <si>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</si>
  <si>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</si>
  <si>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</si>
  <si>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</si>
  <si>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</si>
  <si>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</si>
  <si>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</si>
  <si>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</si>
  <si>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</si>
  <si>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</si>
  <si>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</si>
  <si>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</si>
  <si>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</si>
  <si>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</si>
  <si>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</si>
  <si>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</si>
  <si>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</si>
  <si>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</si>
  <si>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</si>
  <si>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</si>
  <si>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</si>
  <si>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</si>
  <si>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</si>
  <si>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</si>
  <si>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</si>
  <si>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</si>
  <si>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</si>
  <si>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</si>
  <si>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</si>
  <si>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</si>
  <si>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</si>
  <si>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</si>
  <si>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</si>
  <si>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</si>
  <si>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</si>
  <si>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</si>
  <si>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</si>
  <si>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</si>
  <si>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</si>
  <si>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</si>
  <si>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</si>
  <si>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</si>
  <si>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</si>
  <si>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</si>
  <si>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</si>
  <si>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</si>
  <si>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</si>
  <si>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</si>
  <si>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</si>
  <si>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</si>
  <si>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</si>
  <si>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</si>
  <si>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</si>
  <si>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</si>
  <si>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</si>
  <si>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</si>
  <si>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</si>
  <si>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</si>
  <si>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</si>
  <si>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</si>
  <si>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</si>
  <si>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</si>
  <si>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</si>
  <si>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</si>
  <si>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</si>
  <si>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</si>
  <si>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</si>
  <si>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</si>
  <si>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</si>
  <si>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</si>
  <si>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</si>
  <si>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</si>
  <si>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</si>
  <si>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</si>
  <si>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</si>
  <si>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</si>
  <si>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</si>
  <si>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</si>
  <si>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</si>
  <si>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</si>
  <si>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</si>
  <si>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</si>
  <si>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</si>
  <si>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</si>
  <si>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</si>
  <si>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</si>
  <si>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</si>
  <si>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</si>
  <si>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</si>
  <si>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</si>
  <si>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</si>
  <si>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</si>
  <si>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</si>
  <si>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</si>
  <si>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</si>
  <si>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</si>
  <si>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</si>
  <si>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</si>
  <si>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</si>
  <si>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</si>
  <si>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</si>
  <si>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</si>
  <si>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</si>
  <si>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</si>
  <si>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</si>
  <si>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</si>
  <si>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</si>
  <si>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</si>
  <si>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</si>
  <si>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</si>
  <si>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</si>
  <si>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</si>
  <si>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</si>
  <si>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</si>
  <si>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</si>
  <si>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</si>
  <si>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</si>
  <si>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</si>
  <si>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</si>
  <si>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</si>
  <si>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</si>
  <si>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</si>
  <si>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</si>
  <si>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</si>
  <si>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</si>
  <si>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</si>
  <si>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</si>
  <si>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</si>
  <si>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</si>
  <si>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</si>
  <si>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</si>
  <si>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</si>
  <si>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</si>
  <si>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</si>
  <si>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</si>
  <si>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</si>
  <si>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</si>
  <si>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</si>
  <si>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</si>
  <si>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</si>
  <si>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</si>
  <si>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</si>
  <si>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</si>
  <si>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</si>
  <si>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</si>
  <si>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</si>
  <si>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</si>
  <si>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</si>
  <si>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</si>
  <si>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</si>
  <si>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</si>
  <si>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</si>
  <si>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</si>
  <si>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</si>
  <si>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</si>
  <si>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</si>
  <si>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</si>
  <si>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</si>
  <si>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</si>
  <si>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</si>
  <si>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</si>
  <si>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</si>
  <si>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</si>
  <si>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</si>
  <si>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</si>
  <si>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</si>
  <si>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</si>
  <si>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</si>
  <si>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</si>
  <si>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</si>
  <si>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</si>
  <si>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</si>
  <si>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</si>
  <si>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</si>
  <si>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</si>
  <si>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</si>
  <si>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</si>
  <si>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</si>
  <si>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</si>
  <si>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</si>
  <si>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</si>
  <si>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</si>
  <si>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</si>
  <si>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</si>
  <si>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</si>
  <si>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</si>
  <si>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</si>
  <si>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</si>
  <si>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</si>
  <si>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</si>
  <si>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</si>
  <si>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</si>
  <si>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</si>
  <si>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</si>
  <si>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</si>
  <si>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</si>
  <si>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</si>
  <si>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</si>
  <si>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</si>
  <si>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</si>
  <si>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</si>
  <si>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</si>
  <si>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</si>
  <si>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</si>
  <si>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</si>
  <si>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</si>
  <si>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</si>
  <si>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</si>
  <si>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</si>
  <si>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</si>
  <si>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</si>
  <si>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</si>
  <si>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</si>
  <si>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</si>
  <si>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</si>
  <si>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</si>
  <si>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</si>
  <si>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</si>
  <si>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</si>
  <si>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</si>
  <si>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</si>
  <si>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</si>
  <si>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</si>
  <si>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</si>
  <si>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</si>
  <si>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</si>
  <si>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</si>
  <si>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</si>
  <si>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</si>
  <si>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</si>
  <si>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</si>
  <si>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</si>
  <si>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</si>
  <si>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</si>
  <si>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</si>
  <si>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</si>
  <si>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</si>
  <si>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</si>
  <si>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</si>
  <si>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</si>
  <si>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</si>
  <si>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</si>
  <si>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</si>
  <si>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</si>
  <si>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</si>
  <si>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</si>
  <si>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</si>
  <si>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</si>
  <si>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</si>
  <si>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</si>
  <si>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</si>
  <si>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</si>
  <si>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</si>
  <si>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</si>
  <si>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</si>
  <si>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</si>
  <si>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</si>
  <si>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</si>
  <si>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</si>
  <si>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</si>
  <si>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</si>
  <si>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</si>
  <si>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</si>
  <si>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</si>
  <si>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</si>
  <si>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</si>
  <si>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</si>
  <si>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</si>
  <si>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</si>
  <si>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</si>
  <si>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</si>
  <si>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</si>
  <si>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</si>
  <si>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</si>
  <si>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</si>
  <si>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</si>
  <si>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</si>
  <si>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</si>
  <si>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</si>
  <si>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</si>
  <si>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</si>
  <si>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</si>
  <si>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</si>
  <si>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</si>
  <si>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</si>
  <si>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</si>
  <si>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</si>
  <si>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</si>
  <si>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</si>
  <si>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</si>
  <si>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</si>
  <si>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</si>
  <si>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</si>
  <si>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</si>
  <si>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</si>
  <si>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</si>
  <si>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</si>
  <si>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</si>
  <si>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</si>
  <si>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</si>
  <si>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</si>
  <si>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</si>
  <si>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</si>
  <si>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</si>
  <si>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</si>
  <si>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</si>
  <si>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</si>
  <si>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</si>
  <si>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</si>
  <si>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</si>
  <si>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</si>
  <si>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</si>
  <si>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</si>
  <si>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</si>
  <si>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</si>
  <si>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</si>
  <si>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</si>
  <si>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</si>
  <si>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</si>
  <si>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</si>
  <si>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</si>
  <si>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</si>
  <si>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</si>
  <si>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</si>
  <si>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</si>
  <si>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</si>
  <si>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</si>
  <si>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</si>
  <si>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</si>
  <si>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</si>
  <si>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</si>
  <si>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</si>
  <si>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</si>
  <si>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</si>
  <si>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</si>
  <si>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</si>
  <si>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</si>
  <si>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</si>
  <si>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</si>
  <si>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</si>
  <si>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</si>
  <si>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</si>
  <si>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</si>
  <si>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</si>
  <si>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</si>
  <si>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</si>
  <si>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</si>
  <si>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</si>
  <si>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</si>
  <si>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</si>
  <si>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</si>
  <si>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</si>
  <si>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</si>
  <si>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</si>
  <si>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</si>
  <si>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</si>
  <si>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</si>
  <si>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</si>
  <si>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</si>
  <si>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</si>
  <si>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</si>
  <si>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</si>
  <si>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</si>
  <si>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</si>
  <si>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</si>
  <si>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</si>
  <si>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</si>
  <si>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</si>
  <si>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</si>
  <si>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</si>
  <si>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</si>
  <si>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</si>
  <si>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</si>
  <si>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</si>
  <si>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</si>
  <si>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</si>
  <si>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</si>
  <si>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</si>
  <si>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</si>
  <si>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</si>
  <si>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</si>
  <si>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</si>
  <si>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</si>
  <si>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</si>
  <si>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</si>
  <si>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</si>
  <si>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</si>
  <si>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</si>
  <si>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</si>
  <si>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</si>
  <si>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</si>
  <si>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</si>
  <si>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</si>
  <si>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</si>
  <si>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</si>
  <si>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</si>
  <si>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</si>
  <si>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</si>
  <si>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</si>
  <si>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</si>
  <si>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</si>
  <si>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</si>
  <si>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</si>
  <si>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</si>
  <si>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</si>
  <si>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</si>
  <si>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</si>
  <si>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</si>
  <si>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</si>
  <si>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</si>
  <si>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</si>
  <si>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</si>
  <si>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</si>
  <si>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</si>
  <si>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</si>
  <si>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</si>
  <si>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</si>
  <si>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</si>
  <si>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</si>
  <si>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</si>
  <si>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</si>
  <si>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</si>
  <si>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</si>
  <si>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</si>
  <si>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</si>
  <si>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</si>
  <si>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</si>
  <si>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</si>
  <si>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</si>
  <si>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</si>
  <si>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</si>
  <si>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</si>
  <si>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</si>
  <si>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</si>
  <si>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</si>
  <si>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</si>
  <si>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</si>
  <si>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</si>
  <si>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</si>
  <si>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</si>
  <si>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</si>
  <si>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</si>
  <si>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</si>
  <si>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</si>
  <si>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</si>
  <si>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</si>
  <si>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</si>
  <si>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</si>
  <si>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</si>
  <si>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</si>
  <si>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</si>
  <si>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</si>
  <si>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</si>
  <si>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</si>
  <si>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</si>
  <si>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</si>
  <si>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</si>
  <si>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</si>
  <si>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</si>
  <si>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</si>
  <si>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</si>
  <si>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</si>
  <si>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</si>
  <si>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</si>
  <si>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</si>
  <si>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</si>
  <si>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</si>
  <si>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</si>
  <si>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</si>
  <si>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</si>
  <si>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</si>
  <si>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</si>
  <si>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</si>
  <si>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</si>
  <si>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</si>
  <si>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</si>
  <si>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</si>
  <si>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</si>
  <si>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</si>
  <si>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</si>
  <si>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</si>
  <si>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</si>
  <si>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</si>
  <si>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</si>
  <si>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</si>
  <si>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</si>
  <si>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</si>
  <si>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</si>
  <si>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</si>
  <si>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</si>
  <si>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</si>
  <si>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</si>
  <si>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</si>
  <si>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</si>
  <si>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</si>
  <si>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</si>
  <si>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</si>
  <si>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</si>
  <si>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</si>
  <si>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</si>
  <si>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</si>
  <si>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</si>
  <si>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</si>
  <si>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</si>
  <si>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</si>
  <si>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</si>
  <si>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</si>
  <si>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</si>
  <si>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</si>
  <si>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</si>
  <si>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</si>
  <si>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</si>
  <si>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</si>
  <si>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</si>
  <si>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</si>
  <si>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</si>
  <si>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</si>
  <si>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</si>
  <si>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</si>
  <si>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</si>
  <si>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</si>
  <si>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</si>
  <si>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</si>
  <si>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</si>
  <si>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</si>
  <si>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</si>
  <si>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</si>
  <si>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</si>
  <si>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</si>
  <si>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</si>
  <si>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</si>
  <si>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</si>
  <si>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</si>
  <si>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</si>
  <si>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</si>
  <si>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</si>
  <si>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</si>
  <si>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</si>
  <si>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</si>
  <si>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</si>
  <si>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</si>
  <si>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</si>
  <si>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</si>
  <si>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</si>
  <si>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</si>
  <si>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</si>
  <si>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</si>
  <si>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</si>
  <si>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</si>
  <si>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</si>
  <si>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</si>
  <si>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</si>
  <si>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</si>
  <si>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</si>
  <si>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</si>
  <si>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</si>
  <si>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</si>
  <si>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</si>
  <si>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</si>
  <si>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</si>
  <si>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</si>
  <si>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</si>
  <si>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</si>
  <si>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</si>
  <si>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</si>
  <si>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</si>
  <si>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</si>
  <si>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</si>
  <si>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</si>
  <si>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</si>
  <si>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</si>
  <si>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</si>
  <si>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</si>
  <si>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</si>
  <si>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</si>
  <si>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</si>
  <si>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</si>
  <si>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</si>
  <si>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</si>
  <si>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</si>
  <si>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</si>
  <si>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</si>
  <si>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</si>
  <si>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</si>
  <si>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</si>
  <si>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</si>
  <si>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</si>
  <si>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</si>
  <si>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</si>
  <si>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</si>
  <si>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</si>
  <si>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</si>
  <si>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</si>
  <si>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</si>
  <si>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</si>
  <si>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</si>
  <si>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</si>
  <si>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</si>
  <si>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</si>
  <si>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</si>
  <si>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</si>
  <si>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</si>
  <si>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</si>
  <si>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</si>
  <si>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</si>
  <si>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</si>
  <si>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</si>
  <si>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</si>
  <si>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</si>
  <si>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</si>
  <si>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</si>
  <si>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</si>
  <si>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</si>
  <si>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</si>
  <si>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</si>
  <si>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</si>
  <si>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</si>
  <si>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</si>
  <si>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</si>
  <si>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</si>
  <si>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</si>
  <si>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</si>
  <si>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</si>
  <si>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</si>
  <si>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</si>
  <si>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</si>
  <si>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</si>
  <si>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</si>
  <si>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</si>
  <si>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</si>
  <si>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</si>
  <si>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</si>
  <si>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</si>
  <si>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</si>
  <si>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</si>
  <si>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</si>
  <si>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</si>
  <si>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</si>
  <si>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</si>
  <si>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</si>
  <si>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</si>
  <si>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</si>
  <si>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</si>
  <si>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</si>
  <si>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</si>
  <si>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</si>
  <si>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</si>
  <si>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</si>
  <si>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</si>
  <si>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</si>
  <si>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</si>
  <si>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</si>
  <si>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</si>
  <si>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</si>
  <si>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</si>
  <si>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</si>
  <si>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</si>
  <si>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</si>
  <si>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</si>
  <si>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</si>
  <si>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</si>
  <si>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</si>
  <si>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</si>
  <si>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</si>
  <si>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</si>
  <si>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</si>
  <si>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</si>
  <si>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</si>
  <si>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</si>
  <si>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</si>
  <si>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</si>
  <si>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</si>
  <si>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</si>
  <si>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</si>
  <si>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</si>
  <si>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</si>
  <si>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</si>
  <si>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</si>
  <si>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</si>
  <si>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</si>
  <si>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</si>
  <si>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</si>
  <si>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</si>
  <si>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</si>
  <si>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</si>
  <si>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</si>
  <si>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</si>
  <si>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</si>
  <si>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</si>
  <si>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</si>
  <si>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</si>
  <si>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</si>
  <si>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</si>
  <si>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</si>
  <si>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</si>
  <si>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</si>
  <si>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</si>
  <si>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</si>
  <si>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</si>
  <si>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</si>
  <si>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</si>
  <si>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</si>
  <si>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</si>
  <si>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</si>
  <si>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</si>
  <si>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</si>
  <si>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</si>
  <si>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</si>
  <si>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</si>
  <si>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</si>
  <si>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</si>
  <si>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</si>
  <si>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</si>
  <si>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</si>
  <si>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</si>
  <si>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</si>
  <si>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</si>
  <si>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</si>
  <si>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</si>
  <si>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</si>
  <si>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</si>
  <si>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</si>
  <si>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</si>
  <si>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</si>
  <si>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</si>
  <si>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</si>
  <si>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</si>
  <si>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</si>
  <si>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</si>
  <si>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</si>
  <si>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</si>
  <si>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</si>
  <si>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</si>
  <si>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</si>
  <si>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</si>
  <si>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</si>
  <si>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</si>
  <si>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</si>
  <si>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</si>
  <si>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</si>
  <si>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</si>
  <si>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</si>
  <si>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</si>
  <si>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</si>
  <si>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</si>
  <si>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</si>
  <si>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</si>
  <si>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</si>
  <si>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</si>
  <si>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</si>
  <si>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</si>
  <si>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</si>
  <si>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</si>
  <si>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</si>
  <si>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</si>
  <si>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</si>
  <si>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</si>
  <si>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</si>
  <si>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</si>
  <si>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</si>
  <si>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</si>
  <si>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</si>
  <si>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</si>
  <si>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</si>
  <si>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</si>
  <si>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</si>
  <si>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</si>
  <si>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</si>
  <si>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</si>
  <si>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</si>
  <si>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</si>
  <si>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</si>
  <si>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</si>
  <si>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</si>
  <si>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</si>
  <si>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</si>
  <si>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</si>
  <si>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</si>
  <si>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</si>
  <si>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</si>
  <si>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</si>
  <si>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</si>
  <si>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</si>
  <si>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</si>
  <si>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</si>
  <si>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</si>
  <si>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</si>
  <si>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</si>
  <si>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</si>
  <si>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</si>
  <si>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</si>
  <si>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</si>
  <si>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</si>
  <si>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</si>
  <si>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</si>
  <si>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</si>
  <si>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</si>
  <si>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</si>
  <si>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</si>
  <si>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</si>
  <si>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</si>
  <si>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</si>
  <si>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</si>
  <si>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</si>
  <si>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</si>
  <si>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</si>
  <si>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</si>
  <si>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</si>
  <si>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</si>
  <si>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</si>
  <si>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</si>
  <si>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</si>
  <si>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</si>
  <si>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</si>
  <si>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</si>
  <si>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</si>
  <si>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</si>
  <si>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</si>
  <si>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</si>
  <si>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</si>
  <si>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</si>
  <si>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</si>
  <si>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</si>
  <si>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</si>
  <si>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</si>
  <si>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</si>
  <si>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</si>
  <si>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</si>
  <si>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</si>
  <si>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</si>
  <si>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</si>
  <si>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</si>
  <si>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</si>
  <si>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</si>
  <si>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</si>
  <si>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</si>
  <si>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</si>
  <si>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</si>
  <si>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</si>
  <si>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</si>
  <si>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</si>
  <si>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</si>
  <si>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</si>
  <si>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</si>
  <si>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</si>
  <si>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</si>
  <si>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</si>
  <si>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</si>
  <si>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</si>
  <si>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</si>
  <si>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</si>
  <si>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</si>
  <si>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</si>
  <si>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</si>
  <si>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</si>
  <si>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</si>
  <si>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</si>
  <si>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</si>
  <si>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</si>
  <si>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</si>
  <si>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</si>
  <si>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</si>
  <si>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</si>
  <si>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</si>
  <si>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</si>
  <si>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</si>
  <si>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</si>
  <si>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</si>
  <si>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</si>
  <si>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</si>
  <si>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</si>
  <si>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</si>
  <si>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</si>
  <si>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</si>
  <si>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</si>
  <si>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</si>
  <si>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</si>
  <si>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</si>
  <si>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</si>
  <si>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</si>
  <si>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</si>
  <si>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</si>
  <si>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</si>
  <si>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</si>
  <si>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</si>
  <si>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</si>
  <si>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</si>
  <si>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</si>
  <si>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</si>
  <si>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</si>
  <si>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</si>
  <si>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</si>
  <si>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</si>
  <si>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</si>
  <si>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</si>
  <si>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</si>
  <si>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</si>
  <si>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</si>
  <si>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</si>
  <si>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</si>
  <si>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</si>
  <si>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</si>
  <si>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</si>
  <si>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</si>
  <si>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</si>
  <si>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</si>
  <si>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</si>
  <si>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</si>
  <si>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</si>
  <si>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</si>
  <si>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</si>
  <si>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</si>
  <si>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</si>
  <si>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</si>
  <si>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</si>
  <si>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</si>
  <si>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</si>
  <si>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</si>
  <si>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</si>
  <si>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</si>
  <si>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</si>
  <si>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</si>
  <si>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</si>
  <si>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</si>
  <si>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</si>
  <si>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</si>
  <si>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</si>
  <si>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</si>
  <si>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</si>
  <si>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</si>
  <si>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</si>
  <si>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</si>
  <si>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</si>
  <si>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</si>
  <si>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</si>
  <si>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</si>
  <si>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</si>
  <si>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</si>
  <si>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</si>
  <si>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</si>
  <si>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</si>
  <si>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</si>
  <si>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</si>
  <si>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</si>
  <si>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</si>
  <si>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</si>
  <si>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</si>
  <si>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</si>
  <si>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</si>
  <si>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</si>
  <si>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</si>
  <si>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</si>
  <si>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</si>
  <si>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</si>
  <si>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</si>
  <si>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</si>
  <si>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</si>
  <si>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</si>
  <si>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</si>
  <si>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</si>
  <si>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</si>
  <si>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</si>
  <si>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</si>
  <si>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</si>
  <si>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</si>
  <si>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</si>
  <si>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</si>
  <si>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</si>
  <si>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</si>
  <si>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</si>
  <si>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</si>
  <si>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</si>
  <si>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</si>
  <si>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</si>
  <si>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</si>
  <si>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</si>
  <si>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</si>
  <si>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</si>
  <si>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</si>
  <si>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</si>
  <si>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</si>
  <si>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</si>
  <si>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</si>
  <si>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</si>
  <si>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</si>
  <si>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</si>
  <si>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</si>
  <si>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</si>
  <si>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</si>
  <si>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</si>
  <si>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</si>
  <si>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</si>
  <si>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</si>
  <si>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</si>
  <si>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</si>
  <si>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</si>
  <si>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</si>
  <si>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</si>
  <si>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</si>
  <si>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</si>
  <si>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</si>
  <si>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</si>
  <si>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</si>
  <si>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</si>
  <si>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</si>
  <si>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</si>
  <si>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</si>
  <si>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</si>
  <si>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</si>
  <si>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</si>
  <si>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</si>
  <si>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</si>
  <si>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</si>
  <si>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</si>
  <si>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</si>
  <si>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</si>
  <si>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</si>
  <si>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</si>
  <si>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</si>
  <si>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</si>
  <si>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</si>
  <si>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</si>
  <si>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</si>
  <si>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</si>
  <si>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</si>
  <si>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</si>
  <si>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</si>
  <si>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</si>
  <si>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</si>
  <si>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</si>
  <si>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</si>
  <si>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</si>
  <si>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</si>
  <si>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</si>
  <si>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</si>
  <si>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</si>
  <si>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</si>
  <si>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</si>
  <si>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</si>
  <si>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</si>
  <si>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</si>
  <si>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</si>
  <si>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</si>
  <si>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</si>
  <si>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</si>
  <si>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</si>
  <si>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</si>
  <si>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</si>
  <si>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</si>
  <si>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</si>
  <si>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</si>
  <si>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</si>
  <si>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</si>
  <si>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</si>
  <si>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</si>
  <si>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</si>
  <si>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</si>
  <si>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</si>
  <si>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</si>
  <si>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</si>
  <si>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</si>
  <si>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</si>
  <si>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</si>
  <si>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</si>
  <si>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</si>
  <si>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</si>
  <si>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</si>
  <si>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</si>
  <si>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</si>
  <si>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</si>
  <si>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</si>
  <si>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</si>
  <si>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</si>
  <si>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</si>
  <si>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</si>
  <si>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</si>
  <si>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</si>
  <si>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</si>
  <si>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</si>
  <si>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</si>
  <si>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</si>
  <si>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</si>
  <si>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</si>
  <si>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</si>
  <si>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</si>
  <si>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</si>
  <si>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</si>
  <si>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</si>
  <si>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</si>
  <si>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</si>
  <si>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</si>
  <si>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</si>
  <si>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</si>
  <si>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</si>
  <si>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</si>
  <si>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</si>
  <si>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</si>
  <si>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</si>
  <si>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</si>
  <si>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</si>
  <si>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</si>
  <si>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</si>
  <si>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</si>
  <si>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</si>
  <si>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</si>
  <si>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</si>
  <si>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</si>
  <si>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</si>
  <si>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</si>
  <si>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</si>
  <si>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</si>
  <si>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</si>
  <si>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</si>
  <si>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</si>
  <si>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</si>
  <si>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</si>
  <si>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</si>
  <si>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</si>
  <si>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</si>
  <si>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</si>
  <si>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</si>
  <si>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</si>
  <si>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</si>
  <si>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</si>
  <si>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</si>
  <si>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</si>
  <si>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</si>
  <si>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</si>
  <si>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</si>
  <si>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</si>
  <si>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</si>
  <si>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</si>
  <si>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</si>
  <si>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</si>
  <si>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</si>
  <si>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</si>
  <si>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</si>
  <si>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</si>
  <si>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</si>
  <si>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</si>
  <si>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</si>
  <si>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</si>
  <si>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</si>
  <si>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</si>
  <si>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</si>
  <si>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</si>
  <si>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</si>
  <si>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</si>
  <si>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</si>
  <si>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</si>
  <si>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</si>
  <si>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</si>
  <si>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</si>
  <si>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</si>
  <si>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</si>
  <si>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</si>
  <si>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</si>
  <si>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</si>
  <si>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</si>
  <si>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</si>
  <si>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</si>
  <si>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</si>
  <si>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</si>
  <si>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</si>
  <si>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</si>
  <si>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</si>
  <si>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</si>
  <si>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</si>
  <si>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</si>
  <si>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</si>
  <si>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</si>
  <si>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</si>
  <si>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</si>
  <si>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</si>
  <si>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</si>
  <si>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</si>
  <si>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</si>
  <si>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</si>
  <si>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</si>
  <si>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</si>
  <si>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</si>
  <si>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</si>
  <si>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</si>
  <si>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</si>
  <si>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</si>
  <si>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</si>
  <si>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</si>
  <si>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</si>
  <si>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</si>
  <si>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</si>
  <si>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</si>
  <si>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</si>
  <si>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</si>
  <si>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</si>
  <si>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</si>
  <si>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</si>
  <si>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</si>
  <si>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</si>
  <si>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</si>
  <si>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</si>
  <si>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</si>
  <si>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</si>
  <si>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</si>
  <si>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</si>
  <si>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</si>
  <si>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</si>
  <si>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</si>
  <si>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</si>
  <si>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</si>
  <si>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</si>
  <si>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</si>
  <si>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</si>
  <si>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</si>
  <si>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</si>
  <si>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</si>
  <si>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</si>
  <si>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</si>
  <si>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</si>
  <si>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</si>
  <si>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</si>
  <si>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</si>
  <si>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</si>
  <si>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</si>
  <si>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</si>
  <si>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</si>
  <si>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</si>
  <si>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</si>
  <si>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</si>
  <si>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</si>
  <si>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</si>
  <si>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</si>
  <si>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</si>
  <si>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</si>
  <si>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</si>
  <si>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</si>
  <si>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</si>
  <si>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</si>
  <si>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</si>
  <si>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</si>
  <si>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</si>
  <si>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</si>
  <si>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</si>
  <si>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</si>
  <si>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</si>
  <si>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</si>
  <si>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</si>
  <si>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</si>
  <si>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</si>
  <si>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</si>
  <si>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</si>
  <si>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</si>
  <si>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</si>
  <si>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</si>
  <si>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</si>
  <si>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</si>
  <si>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</si>
  <si>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</si>
  <si>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</si>
  <si>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</si>
  <si>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</si>
  <si>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</si>
  <si>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</si>
  <si>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</si>
  <si>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</si>
  <si>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</si>
  <si>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</si>
  <si>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</si>
  <si>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</si>
  <si>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</si>
  <si>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</si>
  <si>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</si>
  <si>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</si>
  <si>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</si>
  <si>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</si>
  <si>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</si>
  <si>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</si>
  <si>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</si>
  <si>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</si>
  <si>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</si>
  <si>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</si>
  <si>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</si>
  <si>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</si>
  <si>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</si>
  <si>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</si>
  <si>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</si>
  <si>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</si>
  <si>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</si>
  <si>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</si>
  <si>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</si>
  <si>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</si>
  <si>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</si>
  <si>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</si>
  <si>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</si>
  <si>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</si>
  <si>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</si>
  <si>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</si>
  <si>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</si>
  <si>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</si>
  <si>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</si>
  <si>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</si>
  <si>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</si>
  <si>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</si>
  <si>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</si>
  <si>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</si>
  <si>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</si>
  <si>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</si>
  <si>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</si>
  <si>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</si>
  <si>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</si>
  <si>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</si>
  <si>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</si>
  <si>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</si>
  <si>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</si>
  <si>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</si>
  <si>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</si>
  <si>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</si>
  <si>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</si>
  <si>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</si>
  <si>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</si>
  <si>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</si>
  <si>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</si>
  <si>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</si>
  <si>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</si>
  <si>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</si>
  <si>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</si>
  <si>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</si>
  <si>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</si>
  <si>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</si>
  <si>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</si>
  <si>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</si>
  <si>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</si>
  <si>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</si>
  <si>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</si>
  <si>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</si>
  <si>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</si>
  <si>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</si>
  <si>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</si>
  <si>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</si>
  <si>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</si>
  <si>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</si>
  <si>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</si>
  <si>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</si>
  <si>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</si>
  <si>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</si>
  <si>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</si>
  <si>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</si>
  <si>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</si>
  <si>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</si>
  <si>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</si>
  <si>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</si>
  <si>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</si>
  <si>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</si>
  <si>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</si>
  <si>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</si>
  <si>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</si>
  <si>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</si>
  <si>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</si>
  <si>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</si>
  <si>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</si>
  <si>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</si>
  <si>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</si>
  <si>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</si>
  <si>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</si>
  <si>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</si>
  <si>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</si>
  <si>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</si>
  <si>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</si>
  <si>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</si>
  <si>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</si>
  <si>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</si>
  <si>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</si>
  <si>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</si>
  <si>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</si>
  <si>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</si>
  <si>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</si>
  <si>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</si>
  <si>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</si>
  <si>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</si>
  <si>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</si>
  <si>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</si>
  <si>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</si>
  <si>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</si>
  <si>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</si>
  <si>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</si>
  <si>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</si>
  <si>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</si>
  <si>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</si>
  <si>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</si>
  <si>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</si>
  <si>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</si>
  <si>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</si>
  <si>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</si>
  <si>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</si>
  <si>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</si>
  <si>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</si>
  <si>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</si>
  <si>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</si>
  <si>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</si>
  <si>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</si>
  <si>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</si>
  <si>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</si>
  <si>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</si>
  <si>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</si>
  <si>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</si>
  <si>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</si>
  <si>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</si>
  <si>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</si>
  <si>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</si>
  <si>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</si>
  <si>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</si>
  <si>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</si>
  <si>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</si>
  <si>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</si>
  <si>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</si>
  <si>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</si>
  <si>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</si>
  <si>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</si>
  <si>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</si>
  <si>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</si>
  <si>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</si>
  <si>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</si>
  <si>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</si>
  <si>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</si>
  <si>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</si>
  <si>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</si>
  <si>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</si>
  <si>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</si>
  <si>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</si>
  <si>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</si>
  <si>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</si>
  <si>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</si>
  <si>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</si>
  <si>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</si>
  <si>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</si>
  <si>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</si>
  <si>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</si>
  <si>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</si>
  <si>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</si>
  <si>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</si>
  <si>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</si>
  <si>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</si>
  <si>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</si>
  <si>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</si>
  <si>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</si>
  <si>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</si>
  <si>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</si>
  <si>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</si>
  <si>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</si>
  <si>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</si>
  <si>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</si>
  <si>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</si>
  <si>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</si>
  <si>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</si>
  <si>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</si>
  <si>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</si>
  <si>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</si>
  <si>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</si>
  <si>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</si>
  <si>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</si>
  <si>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</si>
  <si>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</si>
  <si>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</si>
  <si>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</si>
  <si>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</si>
  <si>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</si>
  <si>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</si>
  <si>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</si>
  <si>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</si>
  <si>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</si>
  <si>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</si>
  <si>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</si>
  <si>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</si>
  <si>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</si>
  <si>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</si>
  <si>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</si>
  <si>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</si>
  <si>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</si>
  <si>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</si>
  <si>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</si>
  <si>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</si>
  <si>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</si>
  <si>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</si>
  <si>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</si>
  <si>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</si>
  <si>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</si>
  <si>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</si>
  <si>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</si>
  <si>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</si>
  <si>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</si>
  <si>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</si>
  <si>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</si>
  <si>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</si>
  <si>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</si>
  <si>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</si>
  <si>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</si>
  <si>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</si>
  <si>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</si>
  <si>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</si>
  <si>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</si>
  <si>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</si>
  <si>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</si>
  <si>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</si>
  <si>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</si>
  <si>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</si>
  <si>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</si>
  <si>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</si>
  <si>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</si>
  <si>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</si>
  <si>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</si>
  <si>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</si>
  <si>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</si>
  <si>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</si>
  <si>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</si>
  <si>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</si>
  <si>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</si>
  <si>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</si>
  <si>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</si>
  <si>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</si>
  <si>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</si>
  <si>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</si>
  <si>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</si>
  <si>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</si>
  <si>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</si>
  <si>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</si>
  <si>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</si>
  <si>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</si>
  <si>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</si>
  <si>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</si>
  <si>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</si>
  <si>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</si>
  <si>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</si>
  <si>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</si>
  <si>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</si>
  <si>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</si>
  <si>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</si>
  <si>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</si>
  <si>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</si>
  <si>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</si>
  <si>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</si>
  <si>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</si>
  <si>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</si>
  <si>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</si>
  <si>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</si>
  <si>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</si>
  <si>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</si>
  <si>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</si>
  <si>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</si>
  <si>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</si>
  <si>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</si>
  <si>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</si>
  <si>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</si>
  <si>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</si>
  <si>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</si>
  <si>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</si>
  <si>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</si>
  <si>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</si>
  <si>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</si>
  <si>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</si>
  <si>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</si>
  <si>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</si>
  <si>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</si>
  <si>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</si>
  <si>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</si>
  <si>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</si>
  <si>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</si>
  <si>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</si>
  <si>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</si>
  <si>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</si>
  <si>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</si>
  <si>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</si>
  <si>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</si>
  <si>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</si>
  <si>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</si>
  <si>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</si>
  <si>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</si>
  <si>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</si>
  <si>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</si>
  <si>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</si>
  <si>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</si>
  <si>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</si>
  <si>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</si>
  <si>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</si>
  <si>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</si>
  <si>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</si>
  <si>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</si>
  <si>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</si>
  <si>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</si>
  <si>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</si>
  <si>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</si>
  <si>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</si>
  <si>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</si>
  <si>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</si>
  <si>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</si>
  <si>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</si>
  <si>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</si>
  <si>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</si>
  <si>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</si>
  <si>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</si>
  <si>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</si>
  <si>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</si>
  <si>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</si>
  <si>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</si>
  <si>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</si>
  <si>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</si>
  <si>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</si>
  <si>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</si>
  <si>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</si>
  <si>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</si>
  <si>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</si>
  <si>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</si>
  <si>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</si>
  <si>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</si>
  <si>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</si>
  <si>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</si>
  <si>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</si>
  <si>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</si>
  <si>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</si>
  <si>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</si>
  <si>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</si>
  <si>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</si>
  <si>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</si>
  <si>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</si>
  <si>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</si>
  <si>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</si>
  <si>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</si>
  <si>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</si>
  <si>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</si>
  <si>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</si>
  <si>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</si>
  <si>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</si>
  <si>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</si>
  <si>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</si>
  <si>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</si>
  <si>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</si>
  <si>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</si>
  <si>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</si>
  <si>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</si>
  <si>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</si>
  <si>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</si>
  <si>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</si>
  <si>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</si>
  <si>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</si>
  <si>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</si>
  <si>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</si>
  <si>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</si>
  <si>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</si>
  <si>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</si>
  <si>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</si>
  <si>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</si>
  <si>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</si>
  <si>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</si>
  <si>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</si>
  <si>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</si>
  <si>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</si>
  <si>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</si>
  <si>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</si>
  <si>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</si>
  <si>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</si>
  <si>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</si>
  <si>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</si>
  <si>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</si>
  <si>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</si>
  <si>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</si>
  <si>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</si>
  <si>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</si>
  <si>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</si>
  <si>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</si>
  <si>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</si>
  <si>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</si>
  <si>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</si>
  <si>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</si>
  <si>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</si>
  <si>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</si>
  <si>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</si>
  <si>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</si>
  <si>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</si>
  <si>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</si>
  <si>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</si>
  <si>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</si>
  <si>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</si>
  <si>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</si>
  <si>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</si>
  <si>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</si>
  <si>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</si>
  <si>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</si>
  <si>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</si>
  <si>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</si>
  <si>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</si>
  <si>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</si>
  <si>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</si>
  <si>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</si>
  <si>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</si>
  <si>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</si>
  <si>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</si>
  <si>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</si>
  <si>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</si>
  <si>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</si>
  <si>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</si>
  <si>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</si>
  <si>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</si>
  <si>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</si>
  <si>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</si>
  <si>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</si>
  <si>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</si>
  <si>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</si>
  <si>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</si>
  <si>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</si>
  <si>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</si>
  <si>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</si>
  <si>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</si>
  <si>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</si>
  <si>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</si>
  <si>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</si>
  <si>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</si>
  <si>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</si>
  <si>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</si>
  <si>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</si>
  <si>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</si>
  <si>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</si>
  <si>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</si>
  <si>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</si>
  <si>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</si>
  <si>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</si>
  <si>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</si>
  <si>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</si>
  <si>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</si>
  <si>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</si>
  <si>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</si>
  <si>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</si>
  <si>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</si>
  <si>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</si>
  <si>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</si>
  <si>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</si>
  <si>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</si>
  <si>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</si>
  <si>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</si>
  <si>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</si>
  <si>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</si>
  <si>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</si>
  <si>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</si>
  <si>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</si>
  <si>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</si>
  <si>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</si>
  <si>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</si>
  <si>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</si>
  <si>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</si>
  <si>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</si>
  <si>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</si>
  <si>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</si>
  <si>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</si>
  <si>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</si>
  <si>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</si>
  <si>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</si>
  <si>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</si>
  <si>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</si>
  <si>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</si>
  <si>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</si>
  <si>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</si>
  <si>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</si>
  <si>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</si>
  <si>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</si>
  <si>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</si>
  <si>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</si>
  <si>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</si>
  <si>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</si>
  <si>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</si>
  <si>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</si>
  <si>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</si>
  <si>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</si>
  <si>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</si>
  <si>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</si>
  <si>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</si>
  <si>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</si>
  <si>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</si>
  <si>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</si>
  <si>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</si>
  <si>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</si>
  <si>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</si>
  <si>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</si>
  <si>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</si>
  <si>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</si>
  <si>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</si>
  <si>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</si>
  <si>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</si>
  <si>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</si>
  <si>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</si>
  <si>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</si>
  <si>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</si>
  <si>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</si>
  <si>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</si>
  <si>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</si>
  <si>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</si>
  <si>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</si>
  <si>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</si>
  <si>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</si>
  <si>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</si>
  <si>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</si>
  <si>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</si>
  <si>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</si>
  <si>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</si>
  <si>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</si>
  <si>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</si>
  <si>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</si>
  <si>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</si>
  <si>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</si>
  <si>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</si>
  <si>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</si>
  <si>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</si>
  <si>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</si>
  <si>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</si>
  <si>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</si>
  <si>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</si>
  <si>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</si>
  <si>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</si>
  <si>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</si>
  <si>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</si>
  <si>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</si>
  <si>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</si>
  <si>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</si>
  <si>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</si>
  <si>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</si>
  <si>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</si>
  <si>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</si>
  <si>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</si>
  <si>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</si>
  <si>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</si>
  <si>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</si>
  <si>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</si>
  <si>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</si>
  <si>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</si>
  <si>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</si>
  <si>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</si>
  <si>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</si>
  <si>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</si>
  <si>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</si>
  <si>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</si>
  <si>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</si>
  <si>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</si>
  <si>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</si>
  <si>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</si>
  <si>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</si>
  <si>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</si>
  <si>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</si>
  <si>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</si>
  <si>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</si>
  <si>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</si>
  <si>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</si>
  <si>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</si>
  <si>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</si>
  <si>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</si>
  <si>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</si>
  <si>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</si>
  <si>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</si>
  <si>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</si>
  <si>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</si>
  <si>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</si>
  <si>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</si>
  <si>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</si>
  <si>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</si>
  <si>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</si>
  <si>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</si>
  <si>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</si>
  <si>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</si>
  <si>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</si>
  <si>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</si>
  <si>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</si>
  <si>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</si>
  <si>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</si>
  <si>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</si>
  <si>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</si>
  <si>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</si>
  <si>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</si>
  <si>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</si>
  <si>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</si>
  <si>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</si>
  <si>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</si>
  <si>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</si>
  <si>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</si>
  <si>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</si>
  <si>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</si>
  <si>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</si>
  <si>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</si>
  <si>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</si>
  <si>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</si>
  <si>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</si>
  <si>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</si>
  <si>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</si>
  <si>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</si>
  <si>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</si>
  <si>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</si>
  <si>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</si>
  <si>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</si>
  <si>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</si>
  <si>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</si>
  <si>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</si>
  <si>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</si>
  <si>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</si>
  <si>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</si>
  <si>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</si>
  <si>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</si>
  <si>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</si>
  <si>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</si>
  <si>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</si>
  <si>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</si>
  <si>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</si>
  <si>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</si>
  <si>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</si>
  <si>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</si>
  <si>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</si>
  <si>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</si>
  <si>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</si>
  <si>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</si>
  <si>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</si>
  <si>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</si>
  <si>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</si>
  <si>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</si>
  <si>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</si>
  <si>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</si>
  <si>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</si>
  <si>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</si>
  <si>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</si>
  <si>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</si>
  <si>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</si>
  <si>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</si>
  <si>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</si>
  <si>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</si>
  <si>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</si>
  <si>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</si>
  <si>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</si>
  <si>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</si>
  <si>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</si>
  <si>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</si>
  <si>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</si>
  <si>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</si>
  <si>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</si>
  <si>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</si>
  <si>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</si>
  <si>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</si>
  <si>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</si>
  <si>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</si>
  <si>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</si>
  <si>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</si>
  <si>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</si>
  <si>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</si>
  <si>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</si>
  <si>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</si>
  <si>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</si>
  <si>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</si>
  <si>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</si>
  <si>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</si>
  <si>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</si>
  <si>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</si>
  <si>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</si>
  <si>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</si>
  <si>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</si>
  <si>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</si>
  <si>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</si>
  <si>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</si>
  <si>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</si>
  <si>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</si>
  <si>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</si>
  <si>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</si>
  <si>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</si>
  <si>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</si>
  <si>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</si>
  <si>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</si>
  <si>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</si>
  <si>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</si>
  <si>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</si>
  <si>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</si>
  <si>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</si>
  <si>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</si>
  <si>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</si>
  <si>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</si>
  <si>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</si>
  <si>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</si>
  <si>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</si>
  <si>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</si>
  <si>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</si>
  <si>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</si>
  <si>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</si>
  <si>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</si>
  <si>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</si>
  <si>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</si>
  <si>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</si>
  <si>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</si>
  <si>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</si>
  <si>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</si>
  <si>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</si>
  <si>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</si>
  <si>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</si>
  <si>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</si>
  <si>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</si>
  <si>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</si>
  <si>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</si>
  <si>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</si>
  <si>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</si>
  <si>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</si>
  <si>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</si>
  <si>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</si>
  <si>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</si>
  <si>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</si>
  <si>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</si>
  <si>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</si>
  <si>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</si>
  <si>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</si>
  <si>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</si>
  <si>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</si>
  <si>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</si>
  <si>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</si>
  <si>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</si>
  <si>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</si>
  <si>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</si>
  <si>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</si>
  <si>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</si>
  <si>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</si>
  <si>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</si>
  <si>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</si>
  <si>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</si>
  <si>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</si>
  <si>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</si>
  <si>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</si>
  <si>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</si>
  <si>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</si>
  <si>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</si>
  <si>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</si>
  <si>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</si>
  <si>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</si>
  <si>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</si>
  <si>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</si>
  <si>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</si>
  <si>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</si>
  <si>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</si>
  <si>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</si>
  <si>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</si>
  <si>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</si>
  <si>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</si>
  <si>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</si>
  <si>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</si>
  <si>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</si>
  <si>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</si>
  <si>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</si>
  <si>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</si>
  <si>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</si>
  <si>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</si>
  <si>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</si>
  <si>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</si>
  <si>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</si>
  <si>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</si>
  <si>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</si>
  <si>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</si>
  <si>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</si>
  <si>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</si>
  <si>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</si>
  <si>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</si>
  <si>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</si>
  <si>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</si>
  <si>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</si>
  <si>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</si>
  <si>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</si>
  <si>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</si>
  <si>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</si>
  <si>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</si>
  <si>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</si>
  <si>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</si>
  <si>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</si>
  <si>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</si>
  <si>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</si>
  <si>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</si>
  <si>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</si>
  <si>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</si>
  <si>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</si>
  <si>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</si>
  <si>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</si>
  <si>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</si>
  <si>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</si>
  <si>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</si>
  <si>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</si>
  <si>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</si>
  <si>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</si>
  <si>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</si>
  <si>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</si>
  <si>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</si>
  <si>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</si>
  <si>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</si>
  <si>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</si>
  <si>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</si>
  <si>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</si>
  <si>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</si>
  <si>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</si>
  <si>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</si>
  <si>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</si>
  <si>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</si>
  <si>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</si>
  <si>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</si>
  <si>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</si>
  <si>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</si>
  <si>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</si>
  <si>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</si>
  <si>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</si>
  <si>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</si>
  <si>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</si>
  <si>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</si>
  <si>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</si>
  <si>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</si>
  <si>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</si>
  <si>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</si>
  <si>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</si>
  <si>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</si>
  <si>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</si>
  <si>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</si>
  <si>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</si>
  <si>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</si>
  <si>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</si>
  <si>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</si>
  <si>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</si>
  <si>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</si>
  <si>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</si>
  <si>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</si>
  <si>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</si>
  <si>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</si>
  <si>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</si>
  <si>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</si>
  <si>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</si>
  <si>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</si>
  <si>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</si>
  <si>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</si>
  <si>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</si>
  <si>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</si>
  <si>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</si>
  <si>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</si>
  <si>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</si>
  <si>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</si>
  <si>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</si>
  <si>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</si>
  <si>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</si>
  <si>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</si>
  <si>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</si>
  <si>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</si>
  <si>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</si>
  <si>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</si>
  <si>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</si>
  <si>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</si>
  <si>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</si>
  <si>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</si>
  <si>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</si>
  <si>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</si>
  <si>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</si>
  <si>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</si>
  <si>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</si>
  <si>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</si>
  <si>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</si>
  <si>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</si>
  <si>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</si>
  <si>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</si>
  <si>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</si>
  <si>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</si>
  <si>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</si>
  <si>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</si>
  <si>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</si>
  <si>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</si>
  <si>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</si>
  <si>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</si>
  <si>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</si>
  <si>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</si>
  <si>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</si>
  <si>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</si>
  <si>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</si>
  <si>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</si>
  <si>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</si>
  <si>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</si>
  <si>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</si>
  <si>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</si>
  <si>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</si>
  <si>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</si>
  <si>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</si>
  <si>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</si>
  <si>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</si>
  <si>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</si>
  <si>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</si>
  <si>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</si>
  <si>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</si>
  <si>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</si>
  <si>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</si>
  <si>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</si>
  <si>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</si>
  <si>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</si>
  <si>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</si>
  <si>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</si>
  <si>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</si>
  <si>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</si>
  <si>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</si>
  <si>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</si>
  <si>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</si>
  <si>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</si>
  <si>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</si>
  <si>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</si>
  <si>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</si>
  <si>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</si>
  <si>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</si>
  <si>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</si>
  <si>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</si>
  <si>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</si>
  <si>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</si>
  <si>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</si>
  <si>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</si>
  <si>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</si>
  <si>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</si>
  <si>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</si>
  <si>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</si>
  <si>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</si>
  <si>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</si>
  <si>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</si>
  <si>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</si>
  <si>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</si>
  <si>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</si>
  <si>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</si>
  <si>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</si>
  <si>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</si>
  <si>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</si>
  <si>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</si>
  <si>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</si>
  <si>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</si>
  <si>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</si>
  <si>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</si>
  <si>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</si>
  <si>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</si>
  <si>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</si>
  <si>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</si>
  <si>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</si>
  <si>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</si>
  <si>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</si>
  <si>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</si>
  <si>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</si>
  <si>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</si>
  <si>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</si>
  <si>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</si>
  <si>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</si>
  <si>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</si>
  <si>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</si>
  <si>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</si>
  <si>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</si>
  <si>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</si>
  <si>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</si>
  <si>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</si>
  <si>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</si>
  <si>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</si>
  <si>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</si>
  <si>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</si>
  <si>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</si>
  <si>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</si>
  <si>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</si>
  <si>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</si>
  <si>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</si>
  <si>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</si>
  <si>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</si>
  <si>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</si>
  <si>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</si>
  <si>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</si>
  <si>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</si>
  <si>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</si>
  <si>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</si>
  <si>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</si>
  <si>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</si>
  <si>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</si>
  <si>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</si>
  <si>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</si>
  <si>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</si>
  <si>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</si>
  <si>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</si>
  <si>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</si>
  <si>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</si>
  <si>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</si>
  <si>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</si>
  <si>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</si>
  <si>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</si>
  <si>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</si>
  <si>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</si>
  <si>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</si>
  <si>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</si>
  <si>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</si>
  <si>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</si>
  <si>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</si>
  <si>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</si>
  <si>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</si>
  <si>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</si>
  <si>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</si>
  <si>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</si>
  <si>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</si>
  <si>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</si>
  <si>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</si>
  <si>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</si>
  <si>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</si>
  <si>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</si>
  <si>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</si>
  <si>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</si>
  <si>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</si>
  <si>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</si>
  <si>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</si>
  <si>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</si>
  <si>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</si>
  <si>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</si>
  <si>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</si>
  <si>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</si>
  <si>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</si>
  <si>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</si>
  <si>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</si>
  <si>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</si>
  <si>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</si>
  <si>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</si>
  <si>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</si>
  <si>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</si>
  <si>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</si>
  <si>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</si>
  <si>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</si>
  <si>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</si>
  <si>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</si>
  <si>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</si>
  <si>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</si>
  <si>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</si>
  <si>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</si>
  <si>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</si>
  <si>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</si>
  <si>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</si>
  <si>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</si>
  <si>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</si>
  <si>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</si>
  <si>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</si>
  <si>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</si>
  <si>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</si>
  <si>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</si>
  <si>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</si>
  <si>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</si>
  <si>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</si>
  <si>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</si>
  <si>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</si>
  <si>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</si>
  <si>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</si>
  <si>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</si>
  <si>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</si>
  <si>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</si>
  <si>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</si>
  <si>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</si>
  <si>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</si>
  <si>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</si>
  <si>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</si>
  <si>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</si>
  <si>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</si>
  <si>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</si>
  <si>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</si>
  <si>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</si>
  <si>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</si>
  <si>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</si>
  <si>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</si>
  <si>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</si>
  <si>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</si>
  <si>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</si>
  <si>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</si>
  <si>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</si>
  <si>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</si>
  <si>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</si>
  <si>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</si>
  <si>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</si>
  <si>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</si>
  <si>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</si>
  <si>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</si>
  <si>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</si>
  <si>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</si>
  <si>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</si>
  <si>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</si>
  <si>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</si>
  <si>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</si>
  <si>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</si>
  <si>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</si>
  <si>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</si>
  <si>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</si>
  <si>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</si>
  <si>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</si>
  <si>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</si>
  <si>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</si>
  <si>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</si>
  <si>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</si>
  <si>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</si>
  <si>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</si>
  <si>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</si>
  <si>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</si>
  <si>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</si>
  <si>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</si>
  <si>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</si>
  <si>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</si>
  <si>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</si>
  <si>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</si>
  <si>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</si>
  <si>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</si>
  <si>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</si>
  <si>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</si>
  <si>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</si>
  <si>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</si>
  <si>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</si>
  <si>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</si>
  <si>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</si>
  <si>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</si>
  <si>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</si>
  <si>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</si>
  <si>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</si>
  <si>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</si>
  <si>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</si>
  <si>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</si>
  <si>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</si>
  <si>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</si>
  <si>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</si>
  <si>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</si>
  <si>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</si>
  <si>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</si>
  <si>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</si>
  <si>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</si>
  <si>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</si>
  <si>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</si>
  <si>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</si>
  <si>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</si>
  <si>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</si>
  <si>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</si>
  <si>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</si>
  <si>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</si>
  <si>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</si>
  <si>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</si>
  <si>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</si>
  <si>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</si>
  <si>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</si>
  <si>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</si>
  <si>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</si>
  <si>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</si>
  <si>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</si>
  <si>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</si>
  <si>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</si>
  <si>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</si>
  <si>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</si>
  <si>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</si>
  <si>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</si>
  <si>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</si>
  <si>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</si>
  <si>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</si>
  <si>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</si>
  <si>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</si>
  <si>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</si>
  <si>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</si>
  <si>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</si>
  <si>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</si>
  <si>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</si>
  <si>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</si>
  <si>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</si>
  <si>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</si>
  <si>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</si>
  <si>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</si>
  <si>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</si>
  <si>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</si>
  <si>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</si>
  <si>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</si>
  <si>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</si>
  <si>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</si>
  <si>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</si>
  <si>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</si>
  <si>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</si>
  <si>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</si>
  <si>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</si>
  <si>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</si>
  <si>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</si>
  <si>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</si>
  <si>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</si>
  <si>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</si>
  <si>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</si>
  <si>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</si>
  <si>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</si>
  <si>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</si>
  <si>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</si>
  <si>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</si>
  <si>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</si>
  <si>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</si>
  <si>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</si>
  <si>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</si>
  <si>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</si>
  <si>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</si>
  <si>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</si>
  <si>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</si>
  <si>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</si>
  <si>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</si>
  <si>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</si>
  <si>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</si>
  <si>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</si>
  <si>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</si>
  <si>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</si>
  <si>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</si>
  <si>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</si>
  <si>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</si>
  <si>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</si>
  <si>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</si>
  <si>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</si>
  <si>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</si>
  <si>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</si>
  <si>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</si>
  <si>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</si>
  <si>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</si>
  <si>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</si>
  <si>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</si>
  <si>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</si>
  <si>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</si>
  <si>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</si>
  <si>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</si>
  <si>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</si>
  <si>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</si>
  <si>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</si>
  <si>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</si>
  <si>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</si>
  <si>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</si>
  <si>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</si>
  <si>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</si>
  <si>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</si>
  <si>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</si>
  <si>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</si>
  <si>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</si>
  <si>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</si>
  <si>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</si>
  <si>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</si>
  <si>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</si>
  <si>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</si>
  <si>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</si>
  <si>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</si>
  <si>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</si>
  <si>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</si>
  <si>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</si>
  <si>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</si>
  <si>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</si>
  <si>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</si>
  <si>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</si>
  <si>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</si>
  <si>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</si>
  <si>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</si>
  <si>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</si>
  <si>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</si>
  <si>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</si>
  <si>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</si>
  <si>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</si>
  <si>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</si>
  <si>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</si>
  <si>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</si>
  <si>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</si>
  <si>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</si>
  <si>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</si>
  <si>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</si>
  <si>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</si>
  <si>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</si>
  <si>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</si>
  <si>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</si>
  <si>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</si>
  <si>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</si>
  <si>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</si>
  <si>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</si>
  <si>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</si>
  <si>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</si>
  <si>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</si>
  <si>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</si>
  <si>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</si>
  <si>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</si>
  <si>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</si>
  <si>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</si>
  <si>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</si>
  <si>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</si>
  <si>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</si>
  <si>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</si>
  <si>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</si>
  <si>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</si>
  <si>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</si>
  <si>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</si>
  <si>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</si>
  <si>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</si>
  <si>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</si>
  <si>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</si>
  <si>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</si>
  <si>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</si>
  <si>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</si>
  <si>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</si>
  <si>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</si>
  <si>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</si>
  <si>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</si>
  <si>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</si>
  <si>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</si>
  <si>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</si>
  <si>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</si>
  <si>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</si>
  <si>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</si>
  <si>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</si>
  <si>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</si>
  <si>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</si>
  <si>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</si>
  <si>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</si>
  <si>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</si>
  <si>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</si>
  <si>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</si>
  <si>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</si>
  <si>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</si>
  <si>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</si>
  <si>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</si>
  <si>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</si>
  <si>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</si>
  <si>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</si>
  <si>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</si>
  <si>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</si>
  <si>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</si>
  <si>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</si>
  <si>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</si>
  <si>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</si>
  <si>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</si>
  <si>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</si>
  <si>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</si>
  <si>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</si>
  <si>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</si>
  <si>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</si>
  <si>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</si>
  <si>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</si>
  <si>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</si>
  <si>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</si>
  <si>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</si>
  <si>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</si>
  <si>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</si>
  <si>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</si>
  <si>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</si>
  <si>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</si>
  <si>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</si>
  <si>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</si>
  <si>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</si>
  <si>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</si>
  <si>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</si>
  <si>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</si>
  <si>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</si>
  <si>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</si>
  <si>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</si>
  <si>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</si>
  <si>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</si>
  <si>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</si>
  <si>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</si>
  <si>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</si>
  <si>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</si>
  <si>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</si>
  <si>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</si>
  <si>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</si>
  <si>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</si>
  <si>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</si>
  <si>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</si>
  <si>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</si>
  <si>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</si>
  <si>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</si>
  <si>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</si>
  <si>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</si>
  <si>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</si>
  <si>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</si>
  <si>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</si>
  <si>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</si>
  <si>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</si>
  <si>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</si>
  <si>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</si>
  <si>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</si>
  <si>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</si>
  <si>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</si>
  <si>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</si>
  <si>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</si>
  <si>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</si>
  <si>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</si>
  <si>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</si>
  <si>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</si>
  <si>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</si>
  <si>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</si>
  <si>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</si>
  <si>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</si>
  <si>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</si>
  <si>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</si>
  <si>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</si>
  <si>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</si>
  <si>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</si>
  <si>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</si>
  <si>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</si>
  <si>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</si>
  <si>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</si>
  <si>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</si>
  <si>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</si>
  <si>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</si>
  <si>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</si>
  <si>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</si>
  <si>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</si>
  <si>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</si>
  <si>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</si>
  <si>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</si>
  <si>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</si>
  <si>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</si>
  <si>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</si>
  <si>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</si>
  <si>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</si>
  <si>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</si>
  <si>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</si>
  <si>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</si>
  <si>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</si>
  <si>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</si>
  <si>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</si>
  <si>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</si>
  <si>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</si>
  <si>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</si>
  <si>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</si>
  <si>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</si>
  <si>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</si>
  <si>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</si>
  <si>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</si>
  <si>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</si>
  <si>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</si>
  <si>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</si>
  <si>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</si>
  <si>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</si>
  <si>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</si>
  <si>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</si>
  <si>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</si>
  <si>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</si>
  <si>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</si>
  <si>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</si>
  <si>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</si>
  <si>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</si>
  <si>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</si>
  <si>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</si>
  <si>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</si>
  <si>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</si>
  <si>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</si>
  <si>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</si>
  <si>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</si>
  <si>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</si>
  <si>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</si>
  <si>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</si>
  <si>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</si>
  <si>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</si>
  <si>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</si>
  <si>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</si>
  <si>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</si>
  <si>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</si>
  <si>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</si>
  <si>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</si>
  <si>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</si>
  <si>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</si>
  <si>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</si>
  <si>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</si>
  <si>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</si>
  <si>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</si>
  <si>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</si>
  <si>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</si>
  <si>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</si>
  <si>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</si>
  <si>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</si>
  <si>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</si>
  <si>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</si>
  <si>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</si>
  <si>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</si>
  <si>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</si>
  <si>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</si>
  <si>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</si>
  <si>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</si>
  <si>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</si>
  <si>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</si>
  <si>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</si>
  <si>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</si>
  <si>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</si>
  <si>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</si>
  <si>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</si>
  <si>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</si>
  <si>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</si>
  <si>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</si>
  <si>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</si>
  <si>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</si>
  <si>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</si>
  <si>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</si>
  <si>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</si>
  <si>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</si>
  <si>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</si>
  <si>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</si>
  <si>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</si>
  <si>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</si>
  <si>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</si>
  <si>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</si>
  <si>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</si>
  <si>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</si>
  <si>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</si>
  <si>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</si>
  <si>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</si>
  <si>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</si>
  <si>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</si>
  <si>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</si>
  <si>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</si>
  <si>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</si>
  <si>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</si>
  <si>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</si>
  <si>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</si>
  <si>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</si>
  <si>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</si>
  <si>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</si>
  <si>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</si>
  <si>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</si>
  <si>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</si>
  <si>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</si>
  <si>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</si>
  <si>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</si>
  <si>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</si>
  <si>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</si>
  <si>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</si>
  <si>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</si>
  <si>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</si>
  <si>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</si>
  <si>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</si>
  <si>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</si>
  <si>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</si>
  <si>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</si>
  <si>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</si>
  <si>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</si>
  <si>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</si>
  <si>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</si>
  <si>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</si>
  <si>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</si>
  <si>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</si>
  <si>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</si>
  <si>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</si>
  <si>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</si>
  <si>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</si>
  <si>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</si>
  <si>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</si>
  <si>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</si>
  <si>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</si>
  <si>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</si>
  <si>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</si>
  <si>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</si>
  <si>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</si>
  <si>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</si>
  <si>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</si>
  <si>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</si>
  <si>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</si>
  <si>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</si>
  <si>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</si>
  <si>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</si>
  <si>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</si>
  <si>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</si>
  <si>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</si>
  <si>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</si>
  <si>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</si>
  <si>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</si>
  <si>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</si>
  <si>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</si>
  <si>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</si>
  <si>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</si>
  <si>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</si>
  <si>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</si>
  <si>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</si>
  <si>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</si>
  <si>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</si>
  <si>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</si>
  <si>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</si>
  <si>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</si>
  <si>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</si>
  <si>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</si>
  <si>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</si>
  <si>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</si>
  <si>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</si>
  <si>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</si>
  <si>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</si>
  <si>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</si>
  <si>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</si>
  <si>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</si>
  <si>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</si>
  <si>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</si>
  <si>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</si>
  <si>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</si>
  <si>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</si>
  <si>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</si>
  <si>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</si>
  <si>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</si>
  <si>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</si>
  <si>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</si>
  <si>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</si>
  <si>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</si>
  <si>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</si>
  <si>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</si>
  <si>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</si>
  <si>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</si>
  <si>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</si>
  <si>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</si>
  <si>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</si>
  <si>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</si>
  <si>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</si>
  <si>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</si>
  <si>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</si>
  <si>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</si>
  <si>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</si>
  <si>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</si>
  <si>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</si>
  <si>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</si>
  <si>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</si>
  <si>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</si>
  <si>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</si>
  <si>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</si>
  <si>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</si>
  <si>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</si>
  <si>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</si>
  <si>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</si>
  <si>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</si>
  <si>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</si>
  <si>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</si>
  <si>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</si>
  <si>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</si>
  <si>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</si>
  <si>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</si>
  <si>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</si>
  <si>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</si>
  <si>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</si>
  <si>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</si>
  <si>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</si>
  <si>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</si>
  <si>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</si>
  <si>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</si>
  <si>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</si>
  <si>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</si>
  <si>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</si>
  <si>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</si>
  <si>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</si>
  <si>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</si>
  <si>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</si>
  <si>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</si>
  <si>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</si>
  <si>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</si>
  <si>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</si>
  <si>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</si>
  <si>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</si>
  <si>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</si>
  <si>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</si>
  <si>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</si>
  <si>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</si>
  <si>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</si>
  <si>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</si>
  <si>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</si>
  <si>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</si>
  <si>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</si>
  <si>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</si>
  <si>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</si>
  <si>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</si>
  <si>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</si>
  <si>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</si>
  <si>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</si>
  <si>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</si>
  <si>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</si>
  <si>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</si>
  <si>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</si>
  <si>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</si>
  <si>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</si>
  <si>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</si>
  <si>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</si>
  <si>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</si>
  <si>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</si>
  <si>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</si>
  <si>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</si>
  <si>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</si>
  <si>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</si>
  <si>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</si>
  <si>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</si>
  <si>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</si>
  <si>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</si>
  <si>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</si>
  <si>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</si>
  <si>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</si>
  <si>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</si>
  <si>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</si>
  <si>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</si>
  <si>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</si>
  <si>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</si>
  <si>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</si>
  <si>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</si>
  <si>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</si>
  <si>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</si>
  <si>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</si>
  <si>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</si>
  <si>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</si>
  <si>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</si>
  <si>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</si>
  <si>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</si>
  <si>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</si>
  <si>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</si>
  <si>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</si>
  <si>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</si>
  <si>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</si>
  <si>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</si>
  <si>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</si>
  <si>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</si>
  <si>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</si>
  <si>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</si>
  <si>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</si>
  <si>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</si>
  <si>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</si>
  <si>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</si>
  <si>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</si>
  <si>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</si>
  <si>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</si>
  <si>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</si>
  <si>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</si>
  <si>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</si>
  <si>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</si>
  <si>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</si>
  <si>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</si>
  <si>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</si>
  <si>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</si>
  <si>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</si>
  <si>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</si>
  <si>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</si>
  <si>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</si>
  <si>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</si>
  <si>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</si>
  <si>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</si>
  <si>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</si>
  <si>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</si>
  <si>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</si>
  <si>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</si>
  <si>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</si>
  <si>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</si>
  <si>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</si>
  <si>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</si>
  <si>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</si>
  <si>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</si>
  <si>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</si>
  <si>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</si>
  <si>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</si>
  <si>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</si>
  <si>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</si>
  <si>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</si>
  <si>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</si>
  <si>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</si>
  <si>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</si>
  <si>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</si>
  <si>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</si>
  <si>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</si>
  <si>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</si>
  <si>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</si>
  <si>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</si>
  <si>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</si>
  <si>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</si>
  <si>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</si>
  <si>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</si>
  <si>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</si>
  <si>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</si>
  <si>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</si>
  <si>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</si>
  <si>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</si>
  <si>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</si>
  <si>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</si>
  <si>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</si>
  <si>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</si>
  <si>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</si>
  <si>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</si>
  <si>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</si>
  <si>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</si>
  <si>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</si>
  <si>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</si>
  <si>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</si>
  <si>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</si>
  <si>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</si>
  <si>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</si>
  <si>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</si>
  <si>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</si>
  <si>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</si>
  <si>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</si>
  <si>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</si>
  <si>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</si>
  <si>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</si>
  <si>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</si>
  <si>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</si>
  <si>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</si>
  <si>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</si>
  <si>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</si>
  <si>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</si>
  <si>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</si>
  <si>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</si>
  <si>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</si>
  <si>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</si>
  <si>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</si>
  <si>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</si>
  <si>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</si>
  <si>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</si>
  <si>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</si>
  <si>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</si>
  <si>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</si>
  <si>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</si>
  <si>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</si>
  <si>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</si>
  <si>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</si>
  <si>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</si>
  <si>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</si>
  <si>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</si>
  <si>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</si>
  <si>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</si>
  <si>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</si>
  <si>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</si>
  <si>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</si>
  <si>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</si>
  <si>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</si>
  <si>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</si>
  <si>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</si>
  <si>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</si>
  <si>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</si>
  <si>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</si>
  <si>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</si>
  <si>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</si>
  <si>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</si>
  <si>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</si>
  <si>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</si>
  <si>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</si>
  <si>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</si>
  <si>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</si>
  <si>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</si>
  <si>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</si>
  <si>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</si>
  <si>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</si>
  <si>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</si>
  <si>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</si>
  <si>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</si>
  <si>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</si>
  <si>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</si>
  <si>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</si>
  <si>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</si>
  <si>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</si>
  <si>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</si>
  <si>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</si>
  <si>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</si>
  <si>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</si>
  <si>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</si>
  <si>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</si>
  <si>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</si>
  <si>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</si>
  <si>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</si>
  <si>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</si>
  <si>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</si>
  <si>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</si>
  <si>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</si>
  <si>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</si>
  <si>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</si>
  <si>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</si>
  <si>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</si>
  <si>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</si>
  <si>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</si>
  <si>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</si>
  <si>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</si>
  <si>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</si>
  <si>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</si>
  <si>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</si>
  <si>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</si>
  <si>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</si>
  <si>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</si>
  <si>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</si>
  <si>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</si>
  <si>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</si>
  <si>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</si>
  <si>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</si>
  <si>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</si>
  <si>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</si>
  <si>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</si>
  <si>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</si>
  <si>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</si>
  <si>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</si>
  <si>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</si>
  <si>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</si>
  <si>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</si>
  <si>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</si>
  <si>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</si>
  <si>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</si>
  <si>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</si>
  <si>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</si>
  <si>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</si>
  <si>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</si>
  <si>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</si>
  <si>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</si>
  <si>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</si>
  <si>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</si>
  <si>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</si>
  <si>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</si>
  <si>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</si>
  <si>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</si>
  <si>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</si>
  <si>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</si>
  <si>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</si>
  <si>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</si>
  <si>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</si>
  <si>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</si>
  <si>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</si>
  <si>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</si>
  <si>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</si>
  <si>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</si>
  <si>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</si>
  <si>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</si>
  <si>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</si>
  <si>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</si>
  <si>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</si>
  <si>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</si>
  <si>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</si>
  <si>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</si>
  <si>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</si>
  <si>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</si>
  <si>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</si>
  <si>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</si>
  <si>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</si>
  <si>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</si>
  <si>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</si>
  <si>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</si>
  <si>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</si>
  <si>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</si>
  <si>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</si>
  <si>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</si>
  <si>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</si>
  <si>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</si>
  <si>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</si>
  <si>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</si>
  <si>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</si>
  <si>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</si>
  <si>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</si>
  <si>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</si>
  <si>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</si>
  <si>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</si>
  <si>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</si>
  <si>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</si>
  <si>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</si>
  <si>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</si>
  <si>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</si>
  <si>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</si>
  <si>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</si>
  <si>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</si>
  <si>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</si>
  <si>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</si>
  <si>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</si>
  <si>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</si>
  <si>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</si>
  <si>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</si>
  <si>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</si>
  <si>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</si>
  <si>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</si>
  <si>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</si>
  <si>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</si>
  <si>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</si>
  <si>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</si>
  <si>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</si>
  <si>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</si>
  <si>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</si>
  <si>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</si>
  <si>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</si>
  <si>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</si>
  <si>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</si>
  <si>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</si>
  <si>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</si>
  <si>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</si>
  <si>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</si>
  <si>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</si>
  <si>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</si>
  <si>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</si>
  <si>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</si>
  <si>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</si>
  <si>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</si>
  <si>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</si>
  <si>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</si>
  <si>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</si>
  <si>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</si>
  <si>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</si>
  <si>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</si>
  <si>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</si>
  <si>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</si>
  <si>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</si>
  <si>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</si>
  <si>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</si>
  <si>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</si>
  <si>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</si>
  <si>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</si>
  <si>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</si>
  <si>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</si>
  <si>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</si>
  <si>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</si>
  <si>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</si>
  <si>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</si>
  <si>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</si>
  <si>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</si>
  <si>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</si>
  <si>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</si>
  <si>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</si>
  <si>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</si>
  <si>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</si>
  <si>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</si>
  <si>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</si>
  <si>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</si>
  <si>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</si>
  <si>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</si>
  <si>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</si>
  <si>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</si>
  <si>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</si>
  <si>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</si>
  <si>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</si>
  <si>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</si>
  <si>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</si>
  <si>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</si>
  <si>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</si>
  <si>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</si>
  <si>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</si>
  <si>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</si>
  <si>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</si>
  <si>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</si>
  <si>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</si>
  <si>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</si>
  <si>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</si>
  <si>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</si>
  <si>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</si>
  <si>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</si>
  <si>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</si>
  <si>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</si>
  <si>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</si>
  <si>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</si>
  <si>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</si>
  <si>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</si>
  <si>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</si>
  <si>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</si>
  <si>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</si>
  <si>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</si>
  <si>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</si>
  <si>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</si>
  <si>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</si>
  <si>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</si>
  <si>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</si>
  <si>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</si>
  <si>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</si>
  <si>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</si>
  <si>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</si>
  <si>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</si>
  <si>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</si>
  <si>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</si>
  <si>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</si>
  <si>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</si>
  <si>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</si>
  <si>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</si>
  <si>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</si>
  <si>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</si>
  <si>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</si>
  <si>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</si>
  <si>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</si>
  <si>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</si>
  <si>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</si>
  <si>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</si>
  <si>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</si>
  <si>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</si>
  <si>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</si>
  <si>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</si>
  <si>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</si>
  <si>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</si>
  <si>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</si>
  <si>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</si>
  <si>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</si>
  <si>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</si>
  <si>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</si>
  <si>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</si>
  <si>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</si>
  <si>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</si>
  <si>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</si>
  <si>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</si>
  <si>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</si>
  <si>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</si>
  <si>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</si>
  <si>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</si>
  <si>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</si>
  <si>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</si>
  <si>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</si>
  <si>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</si>
  <si>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</si>
  <si>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</si>
  <si>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</si>
  <si>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</si>
  <si>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</si>
  <si>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</si>
  <si>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</si>
  <si>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</si>
  <si>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</si>
  <si>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</si>
  <si>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</si>
  <si>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</si>
  <si>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</si>
  <si>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</si>
  <si>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</si>
  <si>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</si>
  <si>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</si>
  <si>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</si>
  <si>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</si>
  <si>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</si>
  <si>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</si>
  <si>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</si>
  <si>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</si>
  <si>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</si>
  <si>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</si>
  <si>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</si>
  <si>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</si>
  <si>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</si>
  <si>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</si>
  <si>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</si>
  <si>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</si>
  <si>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</si>
  <si>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</si>
  <si>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</si>
  <si>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</si>
  <si>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</si>
  <si>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</si>
  <si>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</si>
  <si>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</si>
  <si>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</si>
  <si>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</si>
  <si>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</si>
  <si>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</si>
  <si>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</si>
  <si>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</si>
  <si>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</si>
  <si>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</si>
  <si>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</si>
  <si>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</si>
  <si>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</si>
  <si>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</si>
  <si>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</si>
  <si>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</si>
  <si>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</si>
  <si>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</si>
  <si>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</si>
  <si>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</si>
  <si>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</si>
  <si>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</si>
  <si>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</si>
  <si>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</si>
  <si>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</si>
  <si>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</si>
  <si>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</si>
  <si>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</si>
  <si>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</si>
  <si>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</si>
  <si>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</si>
  <si>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</si>
  <si>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</si>
  <si>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</si>
  <si>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</si>
  <si>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</si>
  <si>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</si>
  <si>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</si>
  <si>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</si>
  <si>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</si>
  <si>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</si>
  <si>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</si>
  <si>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</si>
  <si>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</si>
  <si>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</si>
  <si>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</si>
  <si>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</si>
  <si>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</si>
  <si>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</si>
  <si>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</si>
  <si>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</si>
  <si>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</si>
  <si>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</si>
  <si>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</si>
  <si>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</si>
  <si>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</si>
  <si>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</si>
  <si>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</si>
  <si>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</si>
  <si>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</si>
  <si>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</si>
  <si>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</si>
  <si>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</si>
  <si>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</si>
  <si>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</si>
  <si>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</si>
  <si>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</si>
  <si>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</si>
  <si>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</si>
  <si>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</si>
  <si>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</si>
  <si>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</si>
  <si>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</si>
  <si>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</si>
  <si>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</si>
  <si>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</si>
  <si>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</si>
  <si>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</si>
  <si>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</si>
  <si>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</si>
  <si>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</si>
  <si>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</si>
  <si>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</si>
  <si>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</si>
  <si>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</si>
  <si>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</si>
  <si>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</si>
  <si>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</si>
  <si>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</si>
  <si>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</si>
  <si>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</si>
  <si>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</si>
  <si>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</si>
  <si>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</si>
  <si>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</si>
  <si>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</si>
  <si>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</si>
  <si>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</si>
  <si>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</si>
  <si>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</si>
  <si>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</si>
  <si>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</si>
  <si>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</si>
  <si>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</si>
  <si>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</si>
  <si>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</si>
  <si>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</si>
  <si>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</si>
  <si>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</si>
  <si>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</si>
  <si>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</si>
  <si>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</si>
  <si>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</si>
  <si>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</si>
  <si>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</si>
  <si>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</si>
  <si>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</si>
  <si>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</si>
  <si>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</si>
  <si>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</si>
  <si>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</si>
  <si>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</si>
  <si>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</si>
  <si>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</si>
  <si>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</si>
  <si>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</si>
  <si>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</si>
  <si>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</si>
  <si>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</si>
  <si>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</si>
  <si>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</si>
  <si>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</si>
  <si>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</si>
  <si>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</si>
  <si>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</si>
  <si>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</si>
  <si>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</si>
  <si>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</si>
  <si>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</si>
  <si>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</si>
  <si>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</si>
  <si>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</si>
  <si>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</si>
  <si>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</si>
  <si>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</si>
  <si>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</si>
  <si>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</si>
  <si>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</si>
  <si>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</si>
  <si>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</si>
  <si>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</si>
  <si>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</si>
  <si>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</si>
  <si>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</si>
  <si>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</si>
  <si>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</si>
  <si>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</si>
  <si>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</si>
  <si>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</si>
  <si>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</si>
  <si>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</si>
  <si>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</si>
  <si>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</si>
  <si>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</si>
  <si>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</si>
  <si>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</si>
  <si>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</si>
  <si>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</si>
  <si>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</si>
  <si>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</si>
  <si>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</si>
  <si>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</si>
  <si>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</si>
  <si>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</si>
  <si>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</si>
  <si>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</si>
  <si>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</si>
  <si>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</si>
  <si>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</si>
  <si>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</si>
  <si>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</si>
  <si>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</si>
  <si>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</si>
  <si>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</si>
  <si>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</si>
  <si>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</si>
  <si>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</si>
  <si>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</si>
  <si>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</si>
  <si>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</si>
  <si>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</si>
  <si>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</si>
  <si>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</si>
  <si>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</si>
  <si>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</si>
  <si>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</si>
  <si>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</si>
  <si>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</si>
  <si>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</si>
  <si>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</si>
  <si>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</si>
  <si>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</si>
  <si>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</si>
  <si>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</si>
  <si>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</si>
  <si>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</si>
  <si>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</si>
  <si>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</si>
  <si>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</si>
  <si>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</si>
  <si>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</si>
  <si>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</si>
  <si>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</si>
  <si>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</si>
  <si>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</si>
  <si>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</si>
  <si>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</si>
  <si>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</si>
  <si>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</si>
  <si>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</si>
  <si>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</si>
  <si>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</si>
  <si>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</si>
  <si>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</si>
  <si>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</si>
  <si>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</si>
  <si>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</si>
  <si>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</si>
  <si>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</si>
  <si>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</si>
  <si>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</si>
  <si>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</si>
  <si>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</si>
  <si>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</si>
  <si>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</si>
  <si>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</si>
  <si>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</si>
  <si>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</si>
  <si>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</si>
  <si>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</si>
  <si>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</si>
  <si>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</si>
  <si>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</si>
  <si>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</si>
  <si>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</si>
  <si>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</si>
  <si>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</si>
  <si>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</si>
  <si>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</si>
  <si>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</si>
  <si>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</si>
  <si>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</si>
  <si>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</si>
  <si>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</si>
  <si>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</si>
  <si>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</si>
  <si>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</si>
  <si>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</si>
  <si>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</si>
  <si>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</si>
  <si>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</si>
  <si>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</si>
  <si>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</si>
  <si>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</si>
  <si>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</si>
  <si>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</si>
  <si>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</si>
  <si>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</si>
  <si>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</si>
  <si>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</si>
  <si>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</si>
  <si>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</si>
  <si>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</si>
  <si>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</si>
  <si>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</si>
  <si>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</si>
  <si>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</si>
  <si>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</si>
  <si>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</si>
  <si>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</si>
  <si>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</si>
  <si>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</si>
  <si>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</si>
  <si>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</si>
  <si>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</si>
  <si>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</si>
  <si>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</si>
  <si>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</si>
  <si>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</si>
  <si>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</si>
  <si>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</si>
  <si>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</si>
  <si>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</si>
  <si>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</si>
  <si>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</si>
  <si>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</si>
  <si>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</si>
  <si>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</si>
  <si>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</si>
  <si>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</si>
  <si>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</si>
  <si>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</si>
  <si>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</si>
  <si>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</si>
  <si>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</si>
  <si>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</si>
  <si>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</si>
  <si>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</si>
  <si>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</si>
  <si>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</si>
  <si>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</si>
  <si>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</si>
  <si>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</si>
  <si>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</si>
  <si>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</si>
  <si>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</si>
  <si>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</si>
  <si>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</si>
  <si>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</si>
  <si>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</si>
  <si>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</si>
  <si>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</si>
  <si>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</si>
  <si>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</si>
  <si>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</si>
  <si>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</si>
  <si>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</si>
  <si>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</si>
  <si>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</si>
  <si>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</si>
  <si>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</si>
  <si>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</si>
  <si>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</si>
  <si>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</si>
  <si>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</si>
  <si>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</si>
  <si>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</si>
  <si>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</si>
  <si>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</si>
  <si>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</si>
  <si>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</si>
  <si>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</si>
  <si>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</si>
  <si>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</si>
  <si>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</si>
  <si>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</si>
  <si>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</si>
  <si>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</si>
  <si>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</si>
  <si>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</si>
  <si>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</si>
  <si>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</si>
  <si>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</si>
  <si>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</si>
  <si>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</si>
  <si>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</si>
  <si>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</si>
  <si>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</si>
  <si>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</si>
  <si>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</si>
  <si>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</si>
  <si>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</si>
  <si>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</si>
  <si>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</si>
  <si>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</si>
  <si>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</si>
  <si>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</si>
  <si>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</si>
  <si>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</si>
  <si>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</si>
  <si>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</si>
  <si>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</si>
  <si>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</si>
  <si>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</si>
  <si>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</si>
  <si>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</si>
  <si>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</si>
  <si>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</si>
  <si>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</si>
  <si>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</si>
  <si>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</si>
  <si>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</si>
  <si>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</si>
  <si>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</si>
  <si>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</si>
  <si>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</si>
  <si>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</si>
  <si>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</si>
  <si>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</si>
  <si>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</si>
  <si>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</si>
  <si>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</si>
  <si>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</si>
  <si>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</si>
  <si>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</si>
  <si>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</si>
  <si>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</si>
  <si>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</si>
  <si>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</si>
  <si>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</si>
  <si>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</si>
  <si>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</si>
  <si>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</si>
  <si>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</si>
  <si>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</si>
  <si>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</si>
  <si>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</si>
  <si>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</si>
  <si>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</si>
  <si>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</si>
  <si>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</si>
  <si>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</si>
  <si>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</si>
  <si>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</si>
  <si>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</si>
  <si>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</si>
  <si>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</si>
  <si>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</si>
  <si>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</si>
  <si>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</si>
  <si>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</si>
  <si>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</si>
  <si>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</si>
  <si>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</si>
  <si>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</si>
  <si>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</si>
  <si>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</si>
  <si>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</si>
  <si>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</si>
  <si>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</si>
  <si>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</si>
  <si>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</si>
  <si>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</si>
  <si>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</si>
  <si>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</si>
  <si>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</si>
  <si>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</si>
  <si>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</si>
  <si>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</si>
  <si>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</si>
  <si>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</si>
  <si>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</si>
  <si>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</si>
  <si>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</si>
  <si>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</si>
  <si>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</si>
  <si>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</si>
  <si>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</si>
  <si>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</si>
  <si>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</si>
  <si>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</si>
  <si>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</si>
  <si>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</si>
  <si>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</si>
  <si>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</si>
  <si>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</si>
  <si>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</si>
  <si>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</si>
  <si>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</si>
  <si>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</si>
  <si>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</si>
  <si>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</si>
  <si>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</si>
  <si>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</si>
  <si>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</si>
  <si>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</si>
  <si>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</si>
  <si>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</si>
  <si>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</si>
  <si>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</si>
  <si>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</si>
  <si>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</si>
  <si>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</si>
  <si>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</si>
  <si>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</si>
  <si>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</si>
  <si>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</si>
  <si>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</si>
  <si>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</si>
  <si>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</si>
  <si>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</si>
  <si>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</si>
  <si>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</si>
  <si>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</si>
  <si>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</si>
  <si>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</si>
  <si>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</si>
  <si>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</si>
  <si>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</si>
  <si>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</si>
  <si>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</si>
  <si>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</si>
  <si>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</si>
  <si>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</si>
  <si>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</si>
  <si>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</si>
  <si>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</si>
  <si>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</si>
  <si>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</si>
  <si>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</si>
  <si>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</si>
  <si>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</si>
  <si>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</si>
  <si>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</si>
  <si>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</si>
  <si>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</si>
  <si>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</si>
  <si>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</si>
  <si>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</si>
  <si>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</si>
  <si>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</si>
  <si>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</si>
  <si>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</si>
  <si>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</si>
  <si>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</si>
  <si>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</si>
  <si>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</si>
  <si>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</si>
  <si>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</si>
  <si>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</si>
  <si>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</si>
  <si>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</si>
  <si>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</si>
  <si>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</si>
  <si>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</si>
  <si>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</si>
  <si>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</si>
  <si>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</si>
  <si>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</si>
  <si>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</si>
  <si>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</si>
  <si>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</si>
  <si>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</si>
  <si>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</si>
  <si>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</si>
  <si>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</si>
  <si>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</si>
  <si>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</si>
  <si>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</si>
  <si>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</si>
  <si>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</si>
  <si>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</si>
  <si>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</si>
  <si>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</si>
  <si>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</si>
  <si>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</si>
  <si>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</si>
  <si>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</si>
  <si>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</si>
  <si>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</si>
  <si>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</si>
  <si>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</si>
  <si>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</si>
  <si>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</si>
  <si>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</si>
  <si>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</si>
  <si>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</si>
  <si>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</si>
  <si>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</si>
  <si>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</si>
  <si>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</si>
  <si>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</si>
  <si>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</si>
  <si>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</si>
  <si>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</si>
  <si>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</si>
  <si>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</si>
  <si>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</si>
  <si>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</si>
  <si>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</si>
  <si>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</si>
  <si>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</si>
  <si>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</si>
  <si>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</si>
  <si>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</si>
  <si>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</si>
  <si>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</si>
  <si>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</si>
  <si>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</si>
  <si>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</si>
  <si>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</si>
  <si>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</si>
  <si>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</si>
  <si>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</si>
  <si>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</si>
  <si>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</si>
  <si>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</si>
  <si>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</si>
  <si>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</si>
  <si>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</si>
  <si>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</si>
  <si>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</si>
  <si>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</si>
  <si>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</si>
  <si>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</si>
  <si>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</si>
  <si>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</si>
  <si>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</si>
  <si>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</si>
  <si>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</si>
  <si>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</si>
  <si>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</si>
  <si>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</si>
  <si>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</si>
  <si>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</si>
  <si>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</si>
  <si>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</si>
  <si>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</si>
  <si>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</si>
  <si>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</si>
  <si>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</si>
  <si>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</si>
  <si>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</si>
  <si>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</si>
  <si>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</si>
  <si>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</si>
  <si>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</si>
  <si>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</si>
  <si>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</si>
  <si>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</si>
  <si>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</si>
  <si>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</si>
  <si>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</si>
  <si>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</si>
  <si>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</si>
  <si>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</si>
  <si>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</si>
  <si>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</si>
  <si>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</si>
  <si>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</si>
  <si>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</si>
  <si>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</si>
  <si>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</si>
  <si>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</si>
  <si>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</si>
  <si>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</si>
  <si>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</si>
  <si>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</si>
  <si>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</si>
  <si>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</si>
  <si>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</si>
  <si>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</si>
  <si>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</si>
  <si>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</si>
  <si>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</si>
  <si>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</si>
  <si>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</si>
  <si>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</si>
  <si>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</si>
  <si>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</si>
  <si>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</si>
  <si>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</si>
  <si>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</si>
  <si>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</si>
  <si>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</si>
  <si>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</si>
  <si>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</si>
  <si>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</si>
  <si>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</si>
  <si>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</si>
  <si>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</si>
  <si>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</si>
  <si>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</si>
  <si>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</si>
  <si>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</si>
  <si>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</si>
  <si>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</si>
  <si>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</si>
  <si>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</si>
  <si>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</si>
  <si>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</si>
  <si>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</si>
  <si>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</si>
  <si>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</si>
  <si>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</si>
  <si>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</si>
  <si>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</si>
  <si>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</si>
  <si>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</si>
  <si>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</si>
  <si>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</si>
  <si>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</si>
  <si>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</si>
  <si>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</si>
  <si>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</si>
  <si>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</si>
  <si>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</si>
  <si>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</si>
  <si>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</si>
  <si>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</si>
  <si>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</si>
  <si>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</si>
  <si>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</si>
  <si>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</si>
  <si>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</si>
  <si>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</si>
  <si>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</si>
  <si>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</si>
  <si>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</si>
  <si>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</si>
  <si>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</si>
  <si>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</si>
  <si>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</si>
  <si>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</si>
  <si>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</si>
  <si>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</si>
  <si>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</si>
  <si>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</si>
  <si>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</si>
  <si>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</si>
  <si>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</si>
  <si>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</si>
  <si>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</si>
  <si>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</si>
  <si>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</si>
  <si>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</si>
  <si>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</si>
  <si>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</si>
  <si>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</si>
  <si>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</si>
  <si>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</si>
  <si>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</si>
  <si>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</si>
  <si>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</si>
  <si>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</si>
  <si>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</si>
  <si>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</si>
  <si>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</si>
  <si>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</si>
  <si>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</si>
  <si>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</si>
  <si>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</si>
  <si>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</si>
  <si>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</si>
  <si>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</si>
  <si>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</si>
  <si>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</si>
  <si>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</si>
  <si>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</si>
  <si>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</si>
  <si>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</si>
  <si>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</si>
  <si>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</si>
  <si>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</si>
  <si>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</si>
  <si>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</si>
  <si>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</si>
  <si>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</si>
  <si>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</si>
  <si>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</si>
  <si>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</si>
  <si>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</si>
  <si>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</si>
  <si>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</si>
  <si>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</si>
  <si>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</si>
  <si>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</si>
  <si>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</si>
  <si>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</si>
  <si>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</si>
  <si>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</si>
  <si>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</si>
  <si>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</si>
  <si>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</si>
  <si>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</si>
  <si>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</si>
  <si>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</si>
  <si>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</si>
  <si>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</si>
  <si>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</si>
  <si>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</si>
  <si>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</si>
  <si>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</si>
  <si>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</si>
  <si>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</si>
  <si>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</si>
  <si>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</si>
  <si>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</si>
  <si>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</si>
  <si>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</si>
  <si>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</si>
  <si>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</si>
  <si>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</si>
  <si>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</si>
  <si>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</si>
  <si>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</si>
  <si>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</si>
  <si>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</si>
  <si>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</si>
  <si>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</si>
  <si>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</si>
  <si>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</si>
  <si>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</si>
  <si>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</si>
  <si>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</si>
  <si>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</si>
  <si>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</si>
  <si>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</si>
  <si>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</si>
  <si>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</si>
  <si>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</si>
  <si>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</si>
  <si>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</si>
  <si>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</si>
  <si>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</si>
  <si>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</si>
  <si>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</si>
  <si>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</si>
  <si>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</si>
  <si>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</si>
  <si>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</si>
  <si>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</si>
  <si>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</si>
  <si>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</si>
  <si>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</si>
  <si>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</si>
  <si>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</si>
  <si>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</si>
  <si>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</si>
  <si>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</si>
  <si>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</si>
  <si>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</si>
  <si>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</si>
  <si>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</si>
  <si>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</si>
  <si>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</si>
  <si>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</si>
  <si>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</si>
  <si>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</si>
  <si>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</si>
  <si>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</si>
  <si>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</si>
  <si>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</si>
  <si>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</si>
  <si>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</si>
  <si>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</si>
  <si>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</si>
  <si>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</si>
  <si>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</si>
  <si>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</si>
  <si>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</si>
  <si>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</si>
  <si>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</si>
  <si>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</si>
  <si>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</si>
  <si>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</si>
  <si>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</si>
  <si>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</si>
  <si>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</si>
  <si>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</si>
  <si>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</si>
  <si>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</si>
  <si>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</si>
  <si>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</si>
  <si>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</si>
  <si>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</si>
  <si>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</si>
  <si>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</si>
  <si>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</si>
  <si>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</si>
  <si>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</si>
  <si>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</si>
  <si>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</si>
  <si>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</si>
  <si>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</si>
  <si>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</si>
  <si>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</si>
  <si>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</si>
  <si>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</si>
  <si>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</si>
  <si>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</si>
  <si>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</si>
  <si>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</si>
  <si>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</si>
  <si>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</si>
  <si>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</si>
  <si>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</si>
  <si>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</si>
  <si>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</si>
  <si>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</si>
  <si>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</si>
  <si>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</si>
  <si>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</si>
  <si>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</si>
  <si>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</si>
  <si>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</si>
  <si>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</si>
  <si>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</si>
  <si>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</si>
  <si>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</si>
  <si>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</si>
  <si>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</si>
  <si>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</si>
  <si>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</si>
  <si>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</si>
  <si>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</si>
  <si>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</si>
  <si>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</si>
  <si>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</si>
  <si>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</si>
  <si>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</si>
  <si>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</si>
  <si>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</si>
  <si>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</si>
  <si>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</si>
  <si>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</si>
  <si>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</si>
  <si>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</si>
  <si>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</si>
  <si>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</si>
  <si>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</si>
  <si>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</si>
  <si>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</si>
  <si>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</si>
  <si>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</si>
  <si>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</si>
  <si>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</si>
  <si>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</si>
  <si>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</si>
  <si>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</si>
  <si>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</si>
  <si>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</si>
  <si>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</si>
  <si>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</si>
  <si>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</si>
  <si>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</si>
  <si>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</si>
  <si>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</si>
  <si>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</si>
  <si>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</si>
  <si>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</si>
  <si>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</si>
  <si>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</si>
  <si>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</si>
  <si>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</si>
  <si>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</si>
  <si>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</si>
  <si>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</si>
  <si>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</si>
  <si>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</si>
  <si>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</si>
  <si>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</si>
  <si>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</si>
  <si>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</si>
  <si>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</si>
  <si>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</si>
  <si>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</si>
  <si>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</si>
  <si>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</si>
  <si>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</si>
  <si>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</si>
  <si>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</si>
  <si>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</si>
  <si>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</si>
  <si>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</si>
  <si>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</si>
  <si>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</si>
  <si>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</si>
  <si>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</si>
  <si>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</si>
  <si>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</si>
  <si>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</si>
  <si>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</si>
  <si>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</si>
  <si>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</si>
  <si>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</si>
  <si>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</si>
  <si>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</si>
  <si>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</si>
  <si>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</si>
  <si>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</si>
  <si>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</si>
  <si>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</si>
  <si>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</si>
  <si>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</si>
  <si>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</si>
  <si>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</si>
  <si>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</si>
  <si>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</si>
  <si>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</si>
  <si>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</si>
  <si>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</si>
  <si>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</si>
  <si>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</si>
  <si>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</si>
  <si>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</si>
  <si>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</si>
  <si>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</si>
  <si>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</si>
  <si>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</si>
  <si>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</si>
  <si>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</si>
  <si>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</si>
  <si>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</si>
  <si>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</si>
  <si>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</si>
  <si>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</si>
  <si>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</si>
  <si>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</si>
  <si>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</si>
  <si>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</si>
  <si>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</si>
  <si>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</si>
  <si>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</si>
  <si>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</si>
  <si>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</si>
  <si>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</si>
  <si>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</si>
  <si>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</si>
  <si>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</si>
  <si>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</si>
  <si>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</si>
  <si>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</si>
  <si>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</si>
  <si>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</si>
  <si>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</si>
  <si>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</si>
  <si>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</si>
  <si>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</si>
  <si>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</si>
  <si>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</si>
  <si>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</si>
  <si>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</si>
  <si>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</si>
  <si>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</si>
  <si>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</si>
  <si>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</si>
  <si>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</si>
  <si>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</si>
  <si>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</si>
  <si>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</si>
  <si>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</si>
  <si>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</si>
  <si>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</si>
  <si>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</si>
  <si>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</si>
  <si>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</si>
  <si>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</si>
  <si>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</si>
  <si>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</si>
  <si>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</si>
  <si>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</si>
  <si>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</si>
  <si>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</si>
  <si>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</si>
  <si>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</si>
  <si>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</si>
  <si>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</si>
  <si>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</si>
  <si>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</si>
  <si>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</si>
  <si>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</si>
  <si>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</si>
  <si>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</si>
  <si>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</si>
  <si>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</si>
  <si>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</si>
  <si>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</si>
  <si>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</si>
  <si>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</si>
  <si>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</si>
  <si>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</si>
  <si>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</si>
  <si>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</si>
  <si>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</si>
  <si>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</si>
  <si>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</si>
  <si>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</si>
  <si>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</si>
  <si>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</si>
  <si>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</si>
  <si>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</si>
  <si>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</si>
  <si>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</si>
  <si>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</si>
  <si>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</si>
  <si>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</si>
  <si>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</si>
  <si>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</si>
  <si>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</si>
  <si>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</si>
  <si>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</si>
  <si>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</si>
  <si>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</si>
  <si>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</si>
  <si>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</si>
  <si>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</si>
  <si>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</si>
  <si>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</si>
  <si>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</si>
  <si>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</si>
  <si>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</si>
  <si>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</si>
  <si>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</si>
  <si>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</si>
  <si>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</si>
  <si>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</si>
  <si>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</si>
  <si>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</si>
  <si>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</si>
  <si>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</si>
  <si>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</si>
  <si>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</si>
  <si>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</si>
  <si>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</si>
  <si>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</si>
  <si>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</si>
  <si>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</si>
  <si>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</si>
  <si>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</si>
  <si>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</si>
  <si>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</si>
  <si>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</si>
  <si>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</si>
  <si>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</si>
  <si>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</si>
  <si>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</si>
  <si>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</si>
  <si>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</si>
  <si>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</si>
  <si>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</si>
  <si>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</si>
  <si>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</si>
  <si>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</si>
  <si>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</si>
  <si>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</si>
  <si>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</si>
  <si>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</si>
  <si>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</si>
  <si>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</si>
  <si>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</si>
  <si>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</si>
  <si>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</si>
  <si>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</si>
  <si>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</si>
  <si>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</si>
  <si>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</si>
  <si>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</si>
  <si>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</si>
  <si>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</si>
  <si>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</si>
  <si>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</si>
  <si>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</si>
  <si>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</si>
  <si>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</si>
  <si>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</si>
  <si>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</si>
  <si>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</si>
  <si>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</si>
  <si>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</si>
  <si>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</si>
  <si>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</si>
  <si>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</si>
  <si>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</si>
  <si>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</si>
  <si>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</si>
  <si>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</si>
  <si>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</si>
  <si>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</si>
  <si>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</si>
  <si>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</si>
  <si>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</si>
  <si>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</si>
  <si>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</si>
  <si>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</si>
  <si>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</si>
  <si>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</si>
  <si>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</si>
  <si>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</si>
  <si>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</si>
  <si>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</si>
  <si>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</si>
  <si>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</si>
  <si>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</si>
  <si>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</si>
  <si>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</si>
  <si>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</si>
  <si>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</si>
  <si>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</si>
  <si>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</si>
  <si>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</si>
  <si>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</si>
  <si>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</si>
  <si>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</si>
  <si>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</si>
  <si>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</si>
  <si>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</si>
  <si>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</si>
  <si>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</si>
  <si>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</si>
  <si>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</si>
  <si>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</si>
  <si>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</si>
  <si>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</si>
  <si>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</si>
  <si>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</si>
  <si>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</si>
  <si>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</si>
  <si>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</si>
  <si>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</si>
  <si>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</si>
  <si>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</si>
  <si>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</si>
  <si>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</si>
  <si>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</si>
  <si>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</si>
  <si>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</si>
  <si>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</si>
  <si>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</si>
  <si>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</si>
  <si>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</si>
  <si>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</si>
  <si>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</si>
  <si>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</si>
  <si>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</si>
  <si>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</si>
  <si>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</si>
  <si>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</si>
  <si>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</si>
  <si>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</si>
  <si>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</si>
  <si>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</si>
  <si>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</si>
  <si>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</si>
  <si>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</si>
  <si>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</si>
  <si>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</si>
  <si>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</si>
  <si>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</si>
  <si>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</si>
  <si>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</si>
  <si>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</si>
  <si>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</si>
  <si>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</si>
  <si>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</si>
  <si>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</si>
  <si>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</si>
  <si>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</si>
  <si>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</si>
  <si>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</si>
  <si>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</si>
  <si>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</si>
  <si>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</si>
  <si>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</si>
  <si>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</si>
  <si>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</si>
  <si>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</si>
  <si>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</si>
  <si>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</si>
  <si>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</si>
  <si>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</si>
  <si>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</si>
  <si>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</si>
  <si>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</si>
  <si>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</si>
  <si>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</si>
  <si>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</si>
  <si>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</si>
  <si>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</si>
  <si>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</si>
  <si>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</si>
  <si>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</si>
  <si>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</si>
  <si>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</si>
  <si>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</si>
  <si>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</si>
  <si>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</si>
  <si>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</si>
  <si>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</si>
  <si>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</si>
  <si>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</si>
  <si>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</si>
  <si>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</si>
  <si>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</si>
  <si>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</si>
  <si>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</si>
  <si>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</si>
  <si>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</si>
  <si>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</si>
  <si>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</si>
  <si>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</si>
  <si>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</si>
  <si>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</si>
  <si>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</si>
  <si>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</si>
  <si>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</si>
  <si>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</si>
  <si>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</si>
  <si>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</si>
  <si>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</si>
  <si>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</si>
  <si>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</si>
  <si>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</si>
  <si>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</si>
  <si>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</si>
  <si>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</si>
  <si>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</si>
  <si>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</si>
  <si>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</si>
  <si>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</si>
  <si>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</si>
  <si>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</si>
  <si>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</si>
  <si>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</si>
  <si>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</si>
  <si>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</si>
  <si>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</si>
  <si>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</si>
  <si>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</si>
  <si>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</si>
  <si>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</si>
  <si>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</si>
  <si>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</si>
  <si>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</si>
  <si>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</si>
  <si>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</si>
  <si>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</si>
  <si>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</si>
  <si>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</si>
  <si>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</si>
  <si>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</si>
  <si>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</si>
  <si>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</si>
  <si>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</si>
  <si>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</si>
  <si>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</si>
  <si>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</si>
  <si>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</si>
  <si>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</si>
  <si>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</si>
  <si>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</si>
  <si>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</si>
  <si>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</si>
  <si>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</si>
  <si>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</si>
  <si>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</si>
  <si>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</si>
  <si>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</si>
  <si>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</si>
  <si>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</si>
  <si>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</si>
  <si>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</si>
  <si>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</si>
  <si>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</si>
  <si>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</si>
  <si>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</si>
  <si>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</si>
  <si>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</si>
  <si>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</si>
  <si>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</si>
  <si>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</si>
  <si>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</si>
  <si>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</si>
  <si>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</si>
  <si>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</si>
  <si>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</si>
  <si>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</si>
  <si>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</si>
  <si>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</si>
  <si>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</si>
  <si>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</si>
  <si>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</si>
  <si>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</si>
  <si>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</si>
  <si>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</si>
  <si>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</si>
  <si>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</si>
  <si>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</si>
  <si>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</si>
  <si>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</si>
  <si>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</si>
  <si>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</si>
  <si>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</si>
  <si>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</si>
  <si>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</si>
  <si>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</si>
  <si>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</si>
  <si>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</si>
  <si>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</si>
  <si>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</si>
  <si>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</si>
  <si>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</si>
  <si>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</si>
  <si>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</si>
  <si>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</si>
  <si>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</si>
  <si>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</si>
  <si>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</si>
  <si>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</si>
  <si>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</si>
  <si>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</si>
  <si>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</si>
  <si>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</si>
  <si>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</si>
  <si>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</si>
  <si>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</si>
  <si>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</si>
  <si>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</si>
  <si>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</si>
  <si>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</si>
  <si>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</si>
  <si>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</si>
  <si>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</si>
  <si>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</si>
  <si>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</si>
  <si>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</si>
  <si>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</si>
  <si>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</si>
  <si>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</si>
  <si>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</si>
  <si>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</si>
  <si>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</si>
  <si>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</si>
  <si>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</si>
  <si>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</si>
  <si>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</si>
  <si>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</si>
  <si>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</si>
  <si>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</si>
  <si>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</si>
  <si>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</si>
  <si>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</si>
  <si>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</si>
  <si>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</si>
  <si>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</si>
  <si>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</si>
  <si>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</si>
  <si>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</si>
  <si>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</si>
  <si>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</si>
  <si>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</si>
  <si>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</si>
  <si>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</si>
  <si>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</si>
  <si>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</si>
  <si>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</si>
  <si>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</si>
  <si>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</si>
  <si>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</si>
  <si>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</si>
  <si>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</si>
  <si>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</si>
  <si>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</si>
  <si>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</si>
  <si>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</si>
  <si>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</si>
  <si>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</si>
  <si>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</si>
  <si>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</si>
  <si>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</si>
  <si>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</si>
  <si>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</si>
  <si>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</si>
  <si>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</si>
  <si>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</si>
  <si>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</si>
  <si>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</si>
  <si>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</si>
  <si>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</si>
  <si>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</si>
  <si>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</si>
  <si>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</si>
  <si>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</si>
  <si>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</si>
  <si>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</si>
  <si>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</si>
  <si>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</si>
  <si>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</si>
  <si>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</si>
  <si>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</si>
  <si>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</si>
  <si>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</si>
  <si>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</si>
  <si>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</si>
  <si>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</si>
  <si>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</si>
  <si>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</si>
  <si>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</si>
  <si>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</si>
  <si>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</si>
  <si>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</si>
  <si>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</si>
  <si>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</si>
  <si>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</si>
  <si>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</si>
  <si>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</si>
  <si>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</si>
  <si>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</si>
  <si>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</si>
  <si>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</si>
  <si>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</si>
  <si>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</si>
  <si>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</si>
  <si>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</si>
  <si>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</si>
  <si>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</si>
  <si>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</si>
  <si>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</si>
  <si>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</si>
  <si>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</si>
  <si>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</si>
  <si>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</si>
  <si>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</si>
  <si>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</si>
  <si>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</si>
  <si>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</si>
  <si>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</si>
  <si>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</si>
  <si>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</si>
  <si>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</si>
  <si>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</si>
  <si>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</si>
  <si>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</si>
  <si>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</si>
  <si>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</si>
  <si>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</si>
  <si>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</si>
  <si>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</si>
  <si>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</si>
  <si>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</si>
  <si>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</si>
  <si>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</si>
  <si>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</si>
  <si>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</si>
  <si>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</si>
  <si>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</si>
  <si>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</si>
  <si>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</si>
  <si>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</si>
  <si>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</si>
  <si>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</si>
  <si>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</si>
  <si>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</si>
  <si>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</si>
  <si>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</si>
  <si>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</si>
  <si>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</si>
  <si>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</si>
  <si>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</si>
  <si>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</si>
  <si>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</si>
  <si>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</si>
  <si>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</si>
  <si>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</si>
  <si>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</si>
  <si>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</si>
  <si>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</si>
  <si>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</si>
  <si>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</si>
  <si>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</si>
  <si>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</si>
  <si>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</si>
  <si>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</si>
  <si>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</si>
  <si>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</si>
  <si>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</si>
  <si>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</si>
  <si>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</si>
  <si>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</si>
  <si>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</si>
  <si>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</si>
  <si>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</si>
  <si>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</si>
  <si>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</si>
  <si>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</si>
  <si>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</si>
  <si>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</si>
  <si>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</si>
  <si>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</si>
  <si>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</si>
  <si>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</si>
  <si>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</si>
  <si>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</si>
  <si>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</si>
  <si>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</si>
  <si>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</si>
  <si>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</si>
  <si>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</si>
  <si>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</si>
  <si>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</si>
  <si>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</si>
  <si>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</si>
  <si>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</si>
  <si>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</si>
  <si>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</si>
  <si>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</si>
  <si>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</si>
  <si>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</si>
  <si>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</si>
  <si>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</si>
  <si>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</si>
  <si>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</si>
  <si>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</si>
  <si>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</si>
  <si>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</si>
  <si>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</si>
  <si>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</si>
  <si>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</si>
  <si>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</si>
  <si>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</si>
  <si>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</si>
  <si>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</si>
  <si>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</si>
  <si>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</si>
  <si>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</si>
  <si>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</si>
  <si>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</si>
  <si>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</si>
  <si>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</si>
  <si>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</si>
  <si>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</si>
  <si>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</si>
  <si>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</si>
  <si>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</si>
  <si>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</si>
  <si>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</si>
  <si>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</si>
  <si>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</si>
  <si>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</si>
  <si>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</si>
  <si>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</si>
  <si>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</si>
  <si>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</si>
  <si>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</si>
  <si>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</si>
  <si>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</si>
  <si>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</si>
  <si>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</si>
  <si>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</si>
  <si>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</si>
  <si>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</si>
  <si>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</si>
  <si>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</si>
  <si>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</si>
  <si>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</si>
  <si>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</si>
  <si>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</si>
  <si>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</si>
  <si>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</si>
  <si>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</si>
  <si>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</si>
  <si>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</si>
  <si>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</si>
  <si>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</si>
  <si>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</si>
  <si>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</si>
  <si>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</si>
  <si>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</si>
  <si>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</si>
  <si>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</si>
  <si>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</si>
  <si>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</si>
  <si>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</si>
  <si>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</si>
  <si>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</si>
  <si>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</si>
  <si>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</si>
  <si>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</si>
  <si>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</si>
  <si>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</si>
  <si>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</si>
  <si>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</si>
  <si>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</si>
  <si>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</si>
  <si>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</si>
  <si>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</si>
  <si>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</si>
  <si>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</si>
  <si>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</si>
  <si>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</si>
  <si>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</si>
  <si>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</si>
  <si>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</si>
  <si>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</si>
  <si>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</si>
  <si>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</si>
  <si>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</si>
  <si>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</si>
  <si>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</si>
  <si>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</si>
  <si>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</si>
  <si>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</si>
  <si>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</si>
  <si>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</si>
  <si>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</si>
  <si>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</si>
  <si>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</si>
  <si>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</si>
  <si>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</si>
  <si>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</si>
  <si>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</si>
  <si>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</si>
  <si>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</si>
  <si>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</si>
  <si>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</si>
  <si>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</si>
  <si>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</si>
  <si>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</si>
  <si>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</si>
  <si>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</si>
  <si>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</si>
  <si>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</si>
  <si>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</si>
  <si>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</si>
  <si>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</si>
  <si>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</si>
  <si>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</si>
  <si>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</si>
  <si>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</si>
  <si>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</si>
  <si>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</si>
  <si>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</si>
  <si>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</si>
  <si>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</si>
  <si>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</si>
  <si>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</si>
  <si>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</si>
  <si>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</si>
  <si>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</si>
  <si>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</si>
  <si>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</si>
  <si>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</si>
  <si>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</si>
  <si>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</si>
  <si>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</si>
  <si>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</si>
  <si>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</si>
  <si>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</si>
  <si>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</si>
  <si>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</si>
  <si>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</si>
  <si>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</si>
  <si>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</si>
  <si>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</si>
  <si>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</si>
  <si>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</si>
  <si>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</si>
  <si>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</si>
  <si>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</si>
  <si>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</si>
  <si>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</si>
  <si>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</si>
  <si>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</si>
  <si>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</si>
  <si>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</si>
  <si>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</si>
  <si>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</si>
  <si>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</si>
  <si>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</si>
  <si>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</si>
  <si>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</si>
  <si>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</si>
  <si>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</si>
  <si>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</si>
  <si>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</si>
  <si>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</si>
  <si>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</si>
  <si>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</si>
  <si>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</si>
  <si>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</si>
  <si>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</si>
  <si>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</si>
  <si>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</si>
  <si>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</si>
  <si>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</si>
  <si>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</si>
  <si>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</si>
  <si>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</si>
  <si>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</si>
  <si>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</si>
  <si>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</si>
  <si>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</si>
  <si>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</si>
  <si>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</si>
  <si>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</si>
  <si>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</si>
  <si>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</si>
  <si>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</si>
  <si>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</si>
  <si>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</si>
  <si>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</si>
  <si>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</si>
  <si>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</si>
  <si>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</si>
  <si>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</si>
  <si>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</si>
  <si>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</si>
  <si>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</si>
  <si>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</si>
  <si>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</si>
  <si>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</si>
  <si>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</si>
  <si>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</si>
  <si>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</si>
  <si>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</si>
  <si>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</si>
  <si>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</si>
  <si>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</si>
  <si>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</si>
  <si>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</si>
  <si>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</si>
  <si>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</si>
  <si>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</si>
  <si>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</si>
  <si>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</si>
  <si>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</si>
  <si>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</si>
  <si>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</si>
  <si>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</si>
  <si>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</si>
  <si>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</si>
  <si>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</si>
  <si>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</si>
  <si>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</si>
  <si>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</si>
  <si>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</si>
  <si>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</si>
  <si>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</si>
  <si>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</si>
  <si>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</si>
  <si>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</si>
  <si>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</si>
  <si>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</si>
  <si>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</si>
  <si>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</si>
  <si>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</si>
  <si>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</si>
  <si>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</si>
  <si>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</si>
  <si>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</si>
  <si>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</si>
  <si>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</si>
  <si>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</si>
  <si>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</si>
  <si>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</si>
  <si>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</si>
  <si>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</si>
  <si>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</si>
  <si>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</si>
  <si>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</si>
  <si>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</si>
  <si>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</si>
  <si>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</si>
  <si>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</si>
  <si>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</si>
  <si>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</si>
  <si>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</si>
  <si>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</si>
  <si>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</si>
  <si>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</si>
  <si>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</si>
  <si>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</si>
  <si>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</si>
  <si>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</si>
  <si>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</si>
  <si>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</si>
  <si>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</si>
  <si>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</si>
  <si>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</si>
  <si>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</si>
  <si>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</si>
  <si>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</si>
  <si>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</si>
  <si>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</si>
  <si>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</si>
  <si>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</si>
  <si>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</si>
  <si>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</si>
  <si>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</si>
  <si>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</si>
  <si>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</si>
  <si>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</si>
  <si>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</si>
  <si>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</si>
  <si>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</si>
  <si>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</si>
  <si>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</si>
  <si>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</si>
  <si>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</si>
  <si>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</si>
  <si>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</si>
  <si>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</si>
  <si>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</si>
  <si>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</si>
  <si>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</si>
  <si>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</si>
  <si>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</si>
  <si>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</si>
  <si>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</si>
  <si>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</si>
  <si>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</si>
  <si>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</si>
  <si>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</si>
  <si>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</si>
  <si>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</si>
  <si>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</si>
  <si>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</si>
  <si>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</si>
  <si>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</si>
  <si>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</si>
  <si>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</si>
  <si>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</si>
  <si>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</si>
  <si>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</si>
  <si>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</si>
  <si>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</si>
  <si>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</si>
  <si>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</si>
  <si>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</si>
  <si>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</si>
  <si>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</si>
  <si>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</si>
  <si>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</si>
  <si>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</si>
  <si>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</si>
  <si>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</si>
  <si>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</si>
  <si>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</si>
  <si>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</si>
  <si>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</si>
  <si>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</si>
  <si>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</si>
  <si>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</si>
  <si>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</si>
  <si>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</si>
  <si>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</si>
  <si>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</si>
  <si>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</si>
  <si>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</si>
  <si>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</si>
  <si>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</si>
  <si>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</si>
  <si>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</si>
  <si>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</si>
  <si>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</si>
  <si>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</si>
  <si>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</si>
  <si>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</si>
  <si>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</si>
  <si>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</si>
  <si>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</si>
  <si>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</si>
  <si>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</si>
  <si>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</si>
  <si>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</si>
  <si>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</si>
  <si>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</si>
  <si>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</si>
  <si>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</si>
  <si>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</si>
  <si>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</si>
  <si>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</si>
  <si>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</si>
  <si>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</si>
  <si>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</si>
  <si>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</si>
  <si>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</si>
  <si>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</si>
  <si>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</si>
  <si>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</si>
  <si>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</si>
  <si>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</si>
  <si>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</si>
  <si>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</si>
  <si>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</si>
  <si>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</si>
  <si>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</si>
  <si>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</si>
  <si>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</si>
  <si>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</si>
  <si>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</si>
  <si>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</si>
  <si>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</si>
  <si>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</si>
  <si>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</si>
  <si>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</si>
  <si>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</si>
  <si>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</si>
  <si>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</si>
  <si>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</si>
  <si>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</si>
  <si>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</si>
  <si>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</si>
  <si>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</si>
  <si>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</si>
  <si>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</si>
  <si>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</si>
  <si>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</si>
  <si>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</si>
  <si>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</si>
  <si>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</si>
  <si>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</si>
  <si>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</si>
  <si>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</si>
  <si>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</si>
  <si>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</si>
  <si>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</si>
  <si>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</si>
  <si>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</si>
  <si>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</si>
  <si>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</si>
  <si>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</si>
  <si>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</si>
  <si>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</si>
  <si>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</si>
  <si>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</si>
  <si>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</si>
  <si>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</si>
  <si>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</si>
  <si>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</si>
  <si>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</si>
  <si>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</si>
  <si>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</si>
  <si>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</si>
  <si>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</si>
  <si>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</si>
  <si>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</si>
  <si>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</si>
  <si>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</si>
  <si>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</si>
  <si>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</si>
  <si>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</si>
  <si>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</si>
  <si>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</si>
  <si>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</si>
  <si>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</si>
  <si>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</si>
  <si>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</si>
  <si>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</si>
  <si>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</si>
  <si>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</si>
  <si>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</si>
  <si>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</si>
  <si>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</si>
  <si>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</si>
  <si>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</si>
  <si>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</si>
  <si>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</si>
  <si>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</si>
  <si>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</si>
  <si>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</si>
  <si>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</si>
  <si>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</si>
  <si>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</si>
  <si>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</si>
  <si>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</si>
  <si>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</si>
  <si>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</si>
  <si>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</si>
  <si>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</si>
  <si>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</si>
  <si>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</si>
  <si>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</si>
  <si>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</si>
  <si>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</si>
  <si>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</si>
  <si>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</si>
  <si>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</si>
  <si>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</si>
  <si>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</si>
  <si>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</si>
  <si>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</si>
  <si>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</si>
  <si>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</si>
  <si>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</si>
  <si>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</si>
  <si>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</si>
  <si>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</si>
  <si>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</si>
  <si>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</si>
  <si>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</si>
  <si>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</si>
  <si>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</si>
  <si>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</si>
  <si>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</si>
  <si>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</si>
  <si>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</si>
  <si>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</si>
  <si>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</si>
  <si>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</si>
  <si>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</si>
  <si>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</si>
  <si>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</si>
  <si>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</si>
  <si>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</si>
  <si>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</si>
  <si>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</si>
  <si>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</si>
  <si>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</si>
  <si>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</si>
  <si>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</si>
  <si>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</si>
  <si>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</si>
  <si>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</si>
  <si>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</si>
  <si>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</si>
  <si>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</si>
  <si>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</si>
  <si>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</si>
  <si>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</si>
  <si>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</si>
  <si>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</si>
  <si>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</si>
  <si>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</si>
  <si>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</si>
  <si>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</si>
  <si>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</si>
  <si>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</si>
  <si>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</si>
  <si>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</si>
  <si>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</si>
  <si>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</si>
  <si>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</si>
  <si>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</si>
  <si>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</si>
  <si>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</si>
  <si>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</si>
  <si>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</si>
  <si>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</si>
  <si>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</si>
  <si>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</si>
  <si>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</si>
  <si>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</si>
  <si>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</si>
  <si>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</si>
  <si>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</si>
  <si>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</si>
  <si>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</si>
  <si>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</si>
  <si>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</si>
  <si>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</si>
  <si>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</si>
  <si>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</si>
  <si>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</si>
  <si>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</si>
  <si>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</si>
  <si>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</si>
  <si>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</si>
  <si>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</si>
  <si>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</si>
  <si>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</si>
  <si>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</si>
  <si>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</si>
  <si>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</si>
  <si>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</si>
  <si>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</si>
  <si>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</si>
  <si>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</si>
  <si>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</si>
  <si>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</si>
  <si>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</si>
  <si>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</si>
  <si>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</si>
  <si>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</si>
  <si>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</si>
  <si>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</si>
  <si>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</si>
  <si>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</si>
  <si>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</si>
  <si>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</si>
  <si>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</si>
  <si>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</si>
  <si>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</si>
  <si>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</si>
  <si>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</si>
  <si>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</si>
  <si>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</si>
  <si>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</si>
  <si>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</si>
  <si>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</si>
  <si>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</si>
  <si>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</si>
  <si>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</si>
  <si>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</si>
  <si>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</si>
  <si>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</si>
  <si>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</si>
  <si>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</si>
  <si>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</si>
  <si>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</si>
  <si>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</si>
  <si>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</si>
  <si>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</si>
  <si>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</si>
  <si>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</si>
  <si>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</si>
  <si>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</si>
  <si>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</si>
  <si>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</si>
  <si>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</si>
  <si>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</si>
  <si>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</si>
  <si>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</si>
  <si>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</si>
  <si>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</si>
  <si>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</si>
  <si>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</si>
  <si>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</si>
  <si>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</si>
  <si>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</si>
  <si>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</si>
  <si>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</si>
  <si>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</si>
  <si>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</si>
  <si>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</si>
  <si>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</si>
  <si>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</si>
  <si>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</si>
  <si>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</si>
  <si>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</si>
  <si>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</si>
  <si>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</si>
  <si>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</si>
  <si>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</si>
  <si>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</si>
  <si>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</si>
  <si>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</si>
  <si>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</si>
  <si>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</si>
  <si>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</si>
  <si>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</si>
  <si>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</si>
  <si>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</si>
  <si>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</si>
  <si>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</si>
  <si>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</si>
  <si>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</si>
  <si>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</si>
  <si>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</si>
  <si>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</si>
  <si>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</si>
  <si>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</si>
  <si>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</si>
  <si>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</si>
  <si>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</si>
  <si>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</si>
  <si>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</si>
  <si>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</si>
  <si>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</si>
  <si>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</si>
  <si>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</si>
  <si>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</si>
  <si>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</si>
  <si>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</si>
  <si>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</si>
  <si>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</si>
  <si>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</si>
  <si>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</si>
  <si>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</si>
  <si>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</si>
  <si>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</si>
  <si>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</si>
  <si>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</si>
  <si>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</si>
  <si>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</si>
  <si>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</si>
  <si>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</si>
  <si>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</si>
  <si>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</si>
  <si>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</si>
  <si>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</si>
  <si>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</si>
  <si>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</si>
  <si>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</si>
  <si>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</si>
  <si>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</si>
  <si>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</si>
  <si>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</si>
  <si>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</si>
  <si>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</si>
  <si>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</si>
  <si>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</si>
  <si>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</si>
  <si>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</si>
  <si>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</si>
  <si>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</si>
  <si>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</si>
  <si>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</si>
  <si>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</si>
  <si>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</si>
  <si>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</si>
  <si>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</si>
  <si>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</si>
  <si>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</si>
  <si>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</si>
  <si>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</si>
  <si>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</si>
  <si>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</si>
  <si>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</si>
  <si>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</si>
  <si>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</si>
  <si>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</si>
  <si>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</si>
  <si>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</si>
  <si>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</si>
  <si>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</si>
  <si>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</si>
  <si>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</si>
  <si>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</si>
  <si>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</si>
  <si>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</si>
  <si>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</si>
  <si>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</si>
  <si>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</si>
  <si>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</si>
  <si>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</si>
  <si>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</si>
  <si>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</si>
  <si>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</si>
  <si>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</si>
  <si>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</si>
  <si>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</si>
  <si>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</si>
  <si>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</si>
  <si>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</si>
  <si>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</si>
  <si>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</si>
  <si>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</si>
  <si>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</si>
  <si>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</si>
  <si>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</si>
  <si>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</si>
  <si>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</si>
  <si>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</si>
  <si>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</si>
  <si>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</si>
  <si>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</si>
  <si>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</si>
  <si>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</si>
  <si>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</si>
  <si>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</si>
  <si>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</si>
  <si>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</si>
  <si>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</si>
  <si>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</si>
  <si>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</si>
  <si>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</si>
  <si>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</si>
  <si>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</si>
  <si>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</si>
  <si>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</si>
  <si>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</si>
  <si>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</si>
  <si>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</si>
  <si>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</si>
  <si>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</si>
  <si>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</si>
  <si>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</si>
  <si>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</si>
  <si>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</si>
  <si>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</si>
  <si>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</si>
  <si>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</si>
  <si>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</si>
  <si>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</si>
  <si>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</si>
  <si>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</si>
  <si>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</si>
  <si>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</si>
  <si>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</si>
  <si>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</si>
  <si>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</si>
  <si>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</si>
  <si>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</si>
  <si>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</si>
  <si>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</si>
  <si>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</si>
  <si>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</si>
  <si>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</si>
  <si>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</si>
  <si>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</si>
  <si>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</si>
  <si>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</si>
  <si>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</si>
  <si>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</si>
  <si>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</si>
  <si>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</si>
  <si>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</si>
  <si>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</si>
  <si>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</si>
  <si>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</si>
  <si>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</si>
  <si>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</si>
  <si>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</si>
  <si>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</si>
  <si>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</si>
  <si>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</si>
  <si>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</si>
  <si>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</si>
  <si>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</si>
  <si>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</si>
  <si>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</si>
  <si>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</si>
  <si>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</si>
  <si>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</si>
  <si>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</si>
  <si>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</si>
  <si>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</si>
  <si>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</si>
  <si>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</si>
  <si>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</si>
  <si>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</si>
  <si>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</si>
  <si>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</si>
  <si>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</si>
  <si>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</si>
  <si>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</si>
  <si>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</si>
  <si>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</si>
  <si>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</si>
  <si>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</si>
  <si>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</si>
  <si>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</si>
  <si>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</si>
  <si>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</si>
  <si>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</si>
  <si>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</si>
  <si>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</si>
  <si>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</si>
  <si>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</si>
  <si>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</si>
  <si>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</si>
  <si>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</si>
  <si>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</si>
  <si>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</si>
  <si>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</si>
  <si>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</si>
  <si>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</si>
  <si>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</si>
  <si>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</si>
  <si>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</si>
  <si>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</si>
  <si>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</si>
  <si>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</si>
  <si>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</si>
  <si>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</si>
  <si>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</si>
  <si>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</si>
  <si>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</si>
  <si>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</si>
  <si>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</si>
  <si>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</si>
  <si>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</si>
  <si>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</si>
  <si>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</si>
  <si>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</si>
  <si>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</si>
  <si>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</si>
  <si>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</si>
  <si>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</si>
  <si>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</si>
  <si>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</si>
  <si>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</si>
  <si>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</si>
  <si>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</si>
  <si>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</si>
  <si>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</si>
  <si>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</si>
  <si>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</si>
  <si>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</si>
  <si>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</si>
  <si>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</si>
  <si>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</si>
  <si>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</si>
  <si>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</si>
  <si>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</si>
  <si>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</si>
  <si>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</si>
  <si>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</si>
  <si>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</si>
  <si>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</si>
  <si>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</si>
  <si>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</si>
  <si>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</si>
  <si>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</si>
  <si>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</si>
  <si>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</si>
  <si>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</si>
  <si>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</si>
  <si>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</si>
  <si>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</si>
  <si>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</si>
  <si>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</si>
  <si>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</si>
  <si>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</si>
  <si>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</si>
  <si>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</si>
  <si>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</si>
  <si>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</si>
  <si>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</si>
  <si>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</si>
  <si>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</si>
  <si>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</si>
  <si>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</si>
  <si>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</si>
  <si>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</si>
  <si>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</si>
  <si>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</si>
  <si>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</si>
  <si>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</si>
  <si>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</si>
  <si>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</si>
  <si>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</si>
  <si>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</si>
  <si>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</si>
  <si>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</si>
  <si>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</si>
  <si>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</si>
  <si>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</si>
  <si>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</si>
  <si>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</si>
  <si>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</si>
  <si>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</si>
  <si>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</si>
  <si>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</si>
  <si>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</si>
  <si>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</si>
  <si>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</si>
  <si>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</si>
  <si>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</si>
  <si>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</si>
  <si>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</si>
  <si>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</si>
  <si>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</si>
  <si>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</si>
  <si>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</si>
  <si>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</si>
  <si>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</si>
  <si>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</si>
  <si>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</si>
  <si>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</si>
  <si>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</si>
  <si>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</si>
  <si>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</si>
  <si>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</si>
  <si>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</si>
  <si>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</si>
  <si>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</si>
  <si>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</si>
  <si>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</si>
  <si>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</si>
  <si>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</si>
  <si>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</si>
  <si>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</si>
  <si>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</si>
  <si>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</si>
  <si>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</si>
  <si>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</si>
  <si>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</si>
  <si>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</si>
  <si>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</si>
  <si>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</si>
  <si>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</si>
  <si>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</si>
  <si>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</si>
  <si>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</si>
  <si>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</si>
  <si>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</si>
  <si>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</si>
  <si>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</si>
  <si>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</si>
  <si>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</si>
  <si>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</si>
  <si>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</si>
  <si>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</si>
  <si>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</si>
  <si>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</si>
  <si>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</si>
  <si>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</si>
  <si>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</si>
  <si>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</si>
  <si>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</si>
  <si>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</si>
  <si>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</si>
  <si>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</si>
  <si>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</si>
  <si>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</si>
  <si>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</si>
  <si>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</si>
  <si>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</si>
  <si>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</si>
  <si>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</si>
  <si>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</si>
  <si>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</si>
  <si>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</si>
  <si>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</si>
  <si>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</si>
  <si>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</si>
  <si>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</si>
  <si>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</si>
  <si>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</si>
  <si>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</si>
  <si>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</si>
  <si>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</si>
  <si>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</si>
  <si>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</si>
  <si>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</si>
  <si>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</si>
  <si>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</si>
  <si>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</si>
  <si>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</si>
  <si>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</si>
  <si>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</si>
  <si>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</si>
  <si>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</si>
  <si>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</si>
  <si>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</si>
  <si>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</si>
  <si>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</si>
  <si>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</si>
  <si>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</si>
  <si>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</si>
  <si>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</si>
  <si>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</si>
  <si>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</si>
  <si>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</si>
  <si>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</si>
  <si>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</si>
  <si>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</si>
  <si>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</si>
  <si>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</si>
  <si>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</si>
  <si>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</si>
  <si>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</si>
  <si>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</si>
  <si>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</si>
  <si>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</si>
  <si>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</si>
  <si>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</si>
  <si>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</si>
  <si>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</si>
  <si>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</si>
  <si>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</si>
  <si>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</si>
  <si>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</si>
  <si>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</si>
  <si>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</si>
  <si>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</si>
  <si>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</si>
  <si>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</si>
  <si>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</si>
  <si>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</si>
  <si>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</si>
  <si>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</si>
  <si>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</si>
  <si>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</si>
  <si>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</si>
  <si>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</si>
  <si>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</si>
  <si>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</si>
  <si>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</si>
  <si>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</si>
  <si>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</si>
  <si>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</si>
  <si>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</si>
  <si>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</si>
  <si>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</si>
  <si>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</si>
  <si>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</si>
  <si>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</si>
  <si>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</si>
  <si>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</si>
  <si>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</si>
  <si>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</si>
  <si>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</si>
  <si>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</si>
  <si>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</si>
  <si>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</si>
  <si>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</si>
  <si>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</si>
  <si>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</si>
  <si>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</si>
  <si>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</si>
  <si>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</si>
  <si>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</si>
  <si>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</si>
  <si>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</si>
  <si>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</si>
  <si>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</si>
  <si>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</si>
  <si>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</si>
  <si>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</si>
  <si>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</si>
  <si>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</si>
  <si>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</si>
  <si>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</si>
  <si>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</si>
  <si>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</si>
  <si>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</si>
  <si>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</si>
  <si>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</si>
  <si>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</si>
  <si>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</si>
  <si>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</si>
  <si>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</si>
  <si>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</si>
  <si>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</si>
  <si>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</si>
  <si>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</si>
  <si>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</si>
  <si>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</si>
  <si>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</si>
  <si>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</si>
  <si>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</si>
  <si>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</si>
  <si>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</si>
  <si>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</si>
  <si>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</si>
  <si>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</si>
  <si>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</si>
  <si>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</si>
  <si>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</si>
  <si>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</si>
  <si>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</si>
  <si>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</si>
  <si>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</si>
  <si>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</si>
  <si>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</si>
  <si>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</si>
  <si>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</si>
  <si>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</si>
  <si>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</si>
  <si>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</si>
  <si>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</si>
  <si>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</si>
  <si>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</si>
  <si>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</si>
  <si>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</si>
  <si>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</si>
  <si>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</si>
  <si>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</si>
  <si>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</si>
  <si>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</si>
  <si>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</si>
  <si>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</si>
  <si>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</si>
  <si>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</si>
  <si>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</si>
  <si>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</si>
  <si>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</si>
  <si>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</si>
  <si>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</si>
  <si>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</si>
  <si>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</si>
  <si>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</si>
  <si>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</si>
  <si>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</si>
  <si>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</si>
  <si>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</si>
  <si>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</si>
  <si>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</si>
  <si>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</si>
  <si>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</si>
  <si>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</si>
  <si>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</si>
  <si>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</si>
  <si>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</si>
  <si>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</si>
  <si>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</si>
  <si>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</si>
  <si>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</si>
  <si>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</si>
  <si>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</si>
  <si>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</si>
  <si>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</si>
  <si>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</si>
  <si>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</si>
  <si>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</si>
  <si>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</si>
  <si>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</si>
  <si>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</si>
  <si>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</si>
  <si>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</si>
  <si>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</si>
  <si>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</si>
  <si>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</si>
  <si>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</si>
  <si>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</si>
  <si>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</si>
  <si>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</si>
  <si>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</si>
  <si>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</si>
  <si>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</si>
  <si>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</si>
  <si>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</si>
  <si>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</si>
  <si>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</si>
  <si>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</si>
  <si>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</si>
  <si>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</si>
  <si>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</si>
  <si>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</si>
  <si>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</si>
  <si>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</si>
  <si>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</si>
  <si>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</si>
  <si>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</si>
  <si>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</si>
  <si>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</si>
  <si>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</si>
  <si>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</si>
  <si>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</si>
  <si>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</si>
  <si>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</si>
  <si>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</si>
  <si>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</si>
  <si>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</si>
  <si>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</si>
  <si>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</si>
  <si>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</si>
  <si>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</si>
  <si>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</si>
  <si>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</si>
  <si>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</si>
  <si>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</si>
  <si>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</si>
  <si>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</si>
  <si>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</si>
  <si>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</si>
  <si>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</si>
  <si>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</si>
  <si>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</si>
  <si>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</si>
  <si>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</si>
  <si>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</si>
  <si>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</si>
  <si>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</si>
  <si>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</si>
  <si>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</si>
  <si>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</si>
  <si>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</si>
  <si>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</si>
  <si>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</si>
  <si>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</si>
  <si>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</si>
  <si>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</si>
  <si>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</si>
  <si>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</si>
  <si>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</si>
  <si>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</si>
  <si>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</si>
  <si>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</si>
  <si>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</si>
  <si>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</si>
  <si>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</si>
  <si>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</si>
  <si>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</si>
  <si>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</si>
  <si>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</si>
  <si>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</si>
  <si>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</si>
  <si>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</si>
  <si>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</si>
  <si>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</si>
  <si>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</si>
  <si>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</si>
  <si>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</si>
  <si>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</si>
  <si>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</si>
  <si>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</si>
  <si>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</si>
  <si>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</si>
  <si>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</si>
  <si>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</si>
  <si>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</si>
  <si>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</si>
  <si>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</si>
  <si>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</si>
  <si>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</si>
  <si>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</si>
  <si>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</si>
  <si>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</si>
  <si>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</si>
  <si>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</si>
  <si>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</si>
  <si>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</si>
  <si>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</si>
  <si>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</si>
  <si>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</si>
  <si>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</si>
  <si>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</si>
  <si>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</si>
  <si>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</si>
  <si>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</si>
  <si>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</si>
  <si>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</si>
  <si>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</si>
  <si>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</si>
  <si>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</si>
  <si>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</si>
  <si>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</si>
  <si>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</si>
  <si>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</si>
  <si>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</si>
  <si>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</si>
  <si>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</si>
  <si>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</si>
  <si>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</si>
  <si>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</si>
  <si>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</si>
  <si>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</si>
  <si>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</si>
  <si>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</si>
  <si>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</si>
  <si>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</si>
  <si>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</si>
  <si>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</si>
  <si>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</si>
  <si>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</si>
  <si>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</si>
  <si>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</si>
  <si>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</si>
  <si>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</si>
  <si>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</si>
  <si>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</si>
  <si>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</si>
  <si>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</si>
  <si>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</si>
  <si>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</si>
  <si>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</si>
  <si>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</si>
  <si>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</si>
  <si>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</si>
  <si>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</si>
  <si>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</si>
  <si>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</si>
  <si>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</si>
  <si>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</si>
  <si>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</si>
  <si>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</si>
  <si>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</si>
  <si>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</si>
  <si>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</si>
  <si>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</si>
  <si>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</si>
  <si>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</si>
  <si>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</si>
  <si>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</si>
  <si>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</si>
  <si>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</si>
  <si>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</si>
  <si>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</si>
  <si>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</si>
  <si>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</si>
  <si>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</si>
  <si>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</si>
  <si>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</si>
  <si>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</si>
  <si>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</si>
  <si>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</si>
  <si>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</si>
  <si>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</si>
  <si>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</si>
  <si>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</si>
  <si>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</si>
  <si>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</si>
  <si>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</si>
  <si>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</si>
  <si>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</si>
  <si>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</si>
  <si>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</si>
  <si>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</si>
  <si>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</si>
  <si>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</si>
  <si>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</si>
  <si>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</si>
  <si>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</si>
  <si>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</si>
  <si>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</si>
  <si>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</si>
  <si>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</si>
  <si>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</si>
  <si>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</si>
  <si>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</si>
  <si>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</si>
  <si>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</si>
  <si>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</si>
  <si>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</si>
  <si>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</si>
  <si>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</si>
  <si>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</si>
  <si>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</si>
  <si>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</si>
  <si>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</si>
  <si>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</si>
  <si>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</si>
  <si>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</si>
  <si>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</si>
  <si>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</si>
  <si>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</si>
  <si>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</si>
  <si>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</si>
  <si>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</si>
  <si>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</si>
  <si>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</si>
  <si>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</si>
  <si>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</si>
  <si>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</si>
  <si>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</si>
  <si>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</si>
  <si>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</si>
  <si>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</si>
  <si>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</si>
  <si>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</si>
  <si>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</si>
  <si>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</si>
  <si>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</si>
  <si>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</si>
  <si>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</si>
  <si>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</si>
  <si>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</si>
  <si>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</si>
  <si>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</si>
  <si>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</si>
  <si>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</si>
  <si>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</si>
  <si>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</si>
  <si>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</si>
  <si>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</si>
  <si>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</si>
  <si>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</si>
  <si>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</si>
  <si>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</si>
  <si>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</si>
  <si>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</si>
  <si>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</si>
  <si>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</si>
  <si>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</si>
  <si>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</si>
  <si>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</si>
  <si>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</si>
  <si>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</si>
  <si>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</si>
  <si>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</si>
  <si>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</si>
  <si>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</si>
  <si>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</si>
  <si>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</si>
  <si>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</si>
  <si>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</si>
  <si>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</si>
  <si>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</si>
  <si>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</si>
  <si>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</si>
  <si>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</si>
  <si>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</si>
  <si>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</si>
  <si>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</si>
  <si>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</si>
  <si>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</si>
  <si>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</si>
  <si>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</si>
  <si>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</si>
  <si>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</si>
  <si>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</si>
  <si>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</si>
  <si>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</si>
  <si>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</si>
  <si>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</si>
  <si>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</si>
  <si>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</si>
  <si>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</si>
  <si>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</si>
  <si>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</si>
  <si>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</si>
  <si>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</si>
  <si>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</si>
  <si>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</si>
  <si>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</si>
  <si>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</si>
  <si>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</si>
  <si>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</si>
  <si>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</si>
  <si>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</si>
  <si>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</si>
  <si>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</si>
  <si>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</si>
  <si>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</si>
  <si>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</si>
  <si>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</si>
  <si>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</si>
  <si>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</si>
  <si>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</si>
  <si>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</si>
  <si>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</si>
  <si>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</si>
  <si>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</si>
  <si>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</si>
  <si>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</si>
  <si>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</si>
  <si>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</si>
  <si>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</si>
  <si>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</si>
  <si>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</si>
  <si>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</si>
  <si>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</si>
  <si>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</si>
  <si>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</si>
  <si>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</si>
  <si>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</si>
  <si>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</si>
  <si>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</si>
  <si>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</si>
  <si>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</si>
  <si>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</si>
  <si>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</si>
  <si>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</si>
  <si>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</si>
  <si>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</si>
  <si>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</si>
  <si>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</si>
  <si>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</si>
  <si>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</si>
  <si>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</si>
  <si>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</si>
  <si>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</si>
  <si>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</si>
  <si>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</si>
  <si>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</si>
  <si>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</si>
  <si>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</si>
  <si>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</si>
  <si>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</si>
  <si>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</si>
  <si>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</si>
  <si>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</si>
  <si>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</si>
  <si>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</si>
  <si>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</si>
  <si>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</si>
  <si>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</si>
  <si>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</si>
  <si>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</si>
  <si>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</si>
  <si>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</si>
  <si>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</si>
  <si>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</si>
  <si>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</si>
  <si>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</si>
  <si>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</si>
  <si>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</si>
  <si>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</si>
  <si>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</si>
  <si>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</si>
  <si>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</si>
  <si>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</si>
  <si>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</si>
  <si>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</si>
  <si>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</si>
  <si>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</si>
  <si>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</si>
  <si>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</si>
  <si>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</si>
  <si>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</si>
  <si>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</si>
  <si>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</si>
  <si>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</si>
  <si>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</si>
  <si>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</si>
  <si>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</si>
  <si>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</si>
  <si>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</si>
  <si>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</si>
  <si>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</si>
  <si>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</si>
  <si>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</si>
  <si>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</si>
  <si>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</si>
  <si>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</si>
  <si>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</si>
  <si>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</si>
  <si>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</si>
  <si>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</si>
  <si>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</si>
  <si>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</si>
  <si>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</si>
  <si>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</si>
  <si>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</si>
  <si>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</si>
  <si>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</si>
  <si>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</si>
  <si>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</si>
  <si>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</si>
  <si>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</si>
  <si>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</si>
  <si>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</si>
  <si>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</si>
  <si>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</si>
  <si>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</si>
  <si>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</si>
  <si>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</si>
  <si>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</si>
  <si>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</si>
  <si>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</si>
  <si>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</si>
  <si>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</si>
  <si>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</si>
  <si>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</si>
  <si>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</si>
  <si>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</si>
  <si>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</si>
  <si>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</si>
  <si>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</si>
  <si>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</si>
  <si>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</si>
  <si>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</si>
  <si>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</si>
  <si>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</si>
  <si>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</si>
  <si>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</si>
  <si>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</si>
  <si>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</si>
  <si>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</si>
  <si>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</si>
  <si>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</si>
  <si>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</si>
  <si>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</si>
  <si>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</si>
  <si>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</si>
  <si>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</si>
  <si>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</si>
  <si>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</si>
  <si>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</si>
  <si>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</si>
  <si>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</si>
  <si>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</si>
  <si>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</si>
  <si>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</si>
  <si>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</si>
  <si>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</si>
  <si>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</si>
  <si>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</si>
  <si>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</si>
  <si>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</si>
  <si>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</si>
  <si>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</si>
  <si>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</si>
  <si>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</si>
  <si>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</si>
  <si>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</si>
  <si>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</si>
  <si>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</si>
  <si>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</si>
  <si>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</si>
  <si>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</si>
  <si>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</si>
  <si>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</si>
  <si>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</si>
  <si>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</si>
  <si>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</si>
  <si>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</si>
  <si>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</si>
  <si>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</si>
  <si>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</si>
  <si>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</si>
  <si>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</si>
  <si>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</si>
  <si>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</si>
  <si>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</si>
  <si>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</si>
  <si>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</si>
  <si>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</si>
  <si>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</si>
  <si>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</si>
  <si>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</si>
  <si>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</si>
  <si>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</si>
  <si>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</si>
  <si>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</si>
  <si>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</si>
  <si>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</si>
  <si>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</si>
  <si>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</si>
  <si>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</si>
  <si>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</si>
  <si>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</si>
  <si>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</si>
  <si>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</si>
  <si>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</si>
  <si>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</si>
  <si>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</si>
  <si>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</si>
  <si>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</si>
  <si>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</si>
  <si>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</si>
  <si>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</si>
  <si>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</si>
  <si>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</si>
  <si>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</si>
  <si>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</si>
  <si>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</si>
  <si>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</si>
  <si>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</si>
  <si>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</si>
  <si>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</si>
  <si>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</si>
  <si>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</si>
  <si>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</si>
  <si>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</si>
  <si>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</si>
  <si>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</si>
  <si>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</si>
  <si>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</si>
  <si>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</si>
  <si>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</si>
  <si>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</si>
  <si>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</si>
  <si>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</si>
  <si>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</si>
  <si>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</si>
  <si>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</si>
  <si>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</si>
  <si>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</si>
  <si>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</si>
  <si>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</si>
  <si>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</si>
  <si>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</si>
  <si>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</si>
  <si>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</si>
  <si>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</si>
  <si>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</si>
  <si>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</si>
  <si>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</si>
  <si>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</si>
  <si>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</si>
  <si>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</si>
  <si>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</si>
  <si>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</si>
  <si>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</si>
  <si>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</si>
  <si>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</si>
  <si>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</si>
  <si>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</si>
  <si>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</si>
  <si>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</si>
  <si>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</si>
  <si>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</si>
  <si>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</si>
  <si>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</si>
  <si>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</si>
  <si>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</si>
  <si>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</si>
  <si>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</si>
  <si>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</si>
  <si>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</si>
  <si>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</si>
  <si>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</si>
  <si>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</si>
  <si>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</si>
  <si>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</si>
  <si>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</si>
  <si>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</si>
  <si>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</si>
  <si>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</si>
  <si>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</si>
  <si>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</si>
  <si>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</si>
  <si>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</si>
  <si>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</si>
  <si>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</si>
  <si>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</si>
  <si>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</si>
  <si>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</si>
  <si>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</si>
  <si>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</si>
  <si>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</si>
  <si>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</si>
  <si>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</si>
  <si>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</si>
  <si>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</si>
  <si>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</si>
  <si>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</si>
  <si>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</si>
  <si>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</si>
  <si>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</si>
  <si>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</si>
  <si>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</si>
  <si>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</si>
  <si>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</si>
  <si>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</si>
  <si>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</si>
  <si>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</si>
  <si>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</si>
  <si>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</si>
  <si>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</si>
  <si>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</si>
  <si>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</si>
  <si>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</si>
  <si>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</si>
  <si>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</si>
  <si>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</si>
  <si>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</si>
  <si>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</si>
  <si>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</si>
  <si>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</si>
  <si>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</si>
  <si>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</si>
  <si>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</si>
  <si>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</si>
  <si>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</si>
  <si>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</si>
  <si>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</si>
  <si>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</si>
  <si>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</si>
  <si>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</si>
  <si>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</si>
  <si>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</si>
  <si>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</si>
  <si>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</si>
  <si>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</si>
  <si>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</si>
  <si>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</si>
  <si>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</si>
  <si>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</si>
  <si>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</si>
  <si>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</si>
  <si>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</si>
  <si>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</si>
  <si>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</si>
  <si>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</si>
  <si>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</si>
  <si>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</si>
  <si>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</si>
  <si>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</si>
  <si>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</si>
  <si>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</si>
  <si>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</si>
  <si>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</si>
  <si>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</si>
  <si>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</si>
  <si>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</si>
  <si>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</si>
  <si>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</si>
  <si>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</si>
  <si>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</si>
  <si>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</si>
  <si>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</si>
  <si>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</si>
  <si>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</si>
  <si>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</si>
  <si>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</si>
  <si>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</si>
  <si>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</si>
  <si>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</si>
  <si>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</si>
  <si>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</si>
  <si>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</si>
  <si>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</si>
  <si>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</si>
  <si>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</si>
  <si>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</si>
  <si>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</si>
  <si>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</si>
  <si>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</si>
  <si>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</si>
  <si>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</si>
  <si>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</si>
  <si>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</si>
  <si>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</si>
  <si>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</si>
  <si>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</si>
  <si>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</si>
  <si>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</si>
  <si>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</si>
  <si>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</si>
  <si>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</si>
  <si>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</si>
  <si>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</si>
  <si>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</si>
  <si>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</si>
  <si>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</si>
  <si>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</si>
  <si>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</si>
  <si>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</si>
  <si>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</si>
  <si>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</si>
  <si>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</si>
  <si>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</si>
  <si>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</si>
  <si>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</si>
  <si>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</si>
  <si>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</si>
  <si>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</si>
  <si>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</si>
  <si>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</si>
  <si>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</si>
  <si>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</si>
  <si>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</si>
  <si>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</si>
  <si>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</si>
  <si>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</si>
  <si>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</si>
  <si>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</si>
  <si>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</si>
  <si>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</si>
  <si>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</si>
  <si>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</si>
  <si>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</si>
  <si>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</si>
  <si>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</si>
  <si>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</si>
  <si>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</si>
  <si>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</si>
  <si>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</si>
  <si>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</si>
  <si>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</si>
  <si>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</si>
  <si>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</si>
  <si>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</si>
  <si>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</si>
  <si>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</si>
  <si>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</si>
  <si>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</si>
  <si>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</si>
  <si>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</si>
  <si>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</si>
  <si>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</si>
  <si>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</si>
  <si>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</si>
  <si>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</si>
  <si>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</si>
  <si>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</si>
  <si>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</si>
  <si>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</si>
  <si>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</si>
  <si>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</si>
  <si>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</si>
  <si>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</si>
  <si>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</si>
  <si>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</si>
  <si>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</si>
  <si>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</si>
  <si>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</si>
  <si>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</si>
  <si>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</si>
  <si>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</si>
  <si>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</si>
  <si>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</si>
  <si>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</si>
  <si>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</si>
  <si>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</si>
  <si>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</si>
  <si>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</si>
  <si>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</si>
  <si>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</si>
  <si>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</si>
  <si>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</si>
  <si>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</si>
  <si>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</si>
  <si>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</si>
  <si>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</si>
  <si>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</si>
  <si>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</si>
  <si>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</si>
  <si>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</si>
  <si>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</si>
  <si>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</si>
  <si>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</si>
  <si>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</si>
  <si>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</si>
  <si>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</si>
  <si>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</si>
  <si>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</si>
  <si>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</si>
  <si>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</si>
  <si>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</si>
  <si>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</si>
  <si>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</si>
  <si>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</si>
  <si>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</si>
  <si>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</si>
  <si>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</si>
  <si>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</si>
  <si>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</si>
  <si>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</si>
  <si>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</si>
  <si>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</si>
  <si>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</si>
  <si>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</si>
  <si>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</si>
  <si>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</si>
  <si>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</si>
  <si>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</si>
  <si>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</si>
  <si>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</si>
  <si>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</si>
  <si>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</si>
  <si>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</si>
  <si>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</si>
  <si>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</si>
  <si>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</si>
  <si>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</si>
  <si>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</si>
  <si>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</si>
  <si>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</si>
  <si>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</si>
  <si>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</si>
  <si>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</si>
  <si>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</si>
  <si>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</si>
  <si>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</si>
  <si>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</si>
  <si>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</si>
  <si>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</si>
  <si>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</si>
  <si>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</si>
  <si>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</si>
  <si>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</si>
  <si>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</si>
  <si>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</si>
  <si>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</si>
  <si>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</si>
  <si>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</si>
  <si>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</si>
  <si>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</si>
  <si>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</si>
  <si>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</si>
  <si>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</si>
  <si>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</si>
  <si>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</si>
  <si>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</si>
  <si>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</si>
  <si>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</si>
  <si>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</si>
  <si>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</si>
  <si>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</si>
  <si>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</si>
  <si>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</si>
  <si>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</si>
  <si>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</si>
  <si>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</si>
  <si>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</si>
  <si>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</si>
  <si>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</si>
  <si>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</si>
  <si>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</si>
  <si>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</si>
  <si>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</si>
  <si>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</si>
  <si>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</si>
  <si>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</si>
  <si>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</si>
  <si>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</si>
  <si>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</si>
  <si>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</si>
  <si>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</si>
  <si>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</si>
  <si>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</si>
  <si>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</si>
  <si>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</si>
  <si>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</si>
  <si>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</si>
  <si>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</si>
  <si>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</si>
  <si>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</si>
  <si>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</si>
  <si>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</si>
  <si>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</si>
  <si>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</si>
  <si>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</si>
  <si>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</si>
  <si>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</si>
  <si>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</si>
  <si>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</si>
  <si>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</si>
  <si>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</si>
  <si>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</si>
  <si>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</si>
  <si>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</si>
  <si>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</si>
  <si>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</si>
  <si>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</si>
  <si>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</si>
  <si>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</si>
  <si>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</si>
  <si>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</si>
  <si>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</si>
  <si>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</si>
  <si>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</si>
  <si>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</si>
  <si>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</si>
  <si>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</si>
  <si>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</si>
  <si>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</si>
  <si>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</si>
  <si>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</si>
  <si>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</si>
  <si>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</si>
  <si>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</si>
  <si>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</si>
  <si>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</si>
  <si>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</si>
  <si>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</si>
  <si>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</si>
  <si>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</si>
  <si>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</si>
  <si>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</si>
  <si>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</si>
  <si>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</si>
  <si>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</si>
  <si>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</si>
  <si>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</si>
  <si>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</si>
  <si>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</si>
  <si>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</si>
  <si>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</si>
  <si>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</si>
  <si>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</si>
  <si>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</si>
  <si>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</si>
  <si>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</si>
  <si>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</si>
  <si>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</si>
  <si>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</si>
  <si>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</si>
  <si>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</si>
  <si>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</si>
  <si>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</si>
  <si>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</si>
  <si>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</si>
  <si>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</si>
  <si>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</si>
  <si>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</si>
  <si>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</si>
  <si>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</si>
  <si>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</si>
  <si>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</si>
  <si>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</si>
  <si>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</si>
  <si>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</si>
  <si>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</si>
  <si>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</si>
  <si>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</si>
  <si>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</si>
  <si>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</si>
  <si>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</si>
  <si>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</si>
  <si>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</si>
  <si>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</si>
  <si>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</si>
  <si>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</si>
  <si>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</si>
  <si>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</si>
  <si>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</si>
  <si>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</si>
  <si>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</si>
  <si>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</si>
  <si>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</si>
  <si>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</si>
  <si>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</si>
  <si>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</si>
  <si>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</si>
  <si>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</si>
  <si>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</si>
  <si>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</si>
  <si>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</si>
  <si>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</si>
  <si>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</si>
  <si>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</si>
  <si>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</si>
  <si>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</si>
  <si>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</si>
  <si>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</si>
  <si>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</si>
  <si>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</si>
  <si>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</si>
  <si>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</si>
  <si>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</si>
  <si>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</si>
  <si>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</si>
  <si>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</si>
  <si>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</si>
  <si>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</si>
  <si>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</si>
  <si>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</si>
  <si>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</si>
  <si>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</si>
  <si>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</si>
  <si>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</si>
  <si>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</si>
  <si>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</si>
  <si>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</si>
  <si>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</si>
  <si>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</si>
  <si>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</si>
  <si>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</si>
  <si>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</si>
  <si>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</si>
  <si>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</si>
  <si>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</si>
  <si>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</si>
  <si>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</si>
  <si>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</si>
  <si>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</si>
  <si>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</si>
  <si>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</si>
  <si>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</si>
  <si>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</si>
  <si>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</si>
  <si>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</si>
  <si>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</si>
  <si>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</si>
  <si>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</si>
  <si>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</si>
  <si>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</si>
  <si>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</si>
  <si>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</si>
  <si>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</si>
  <si>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</si>
  <si>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</si>
  <si>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</si>
  <si>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</si>
  <si>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</si>
  <si>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</si>
  <si>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</si>
  <si>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</si>
  <si>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</si>
  <si>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</si>
  <si>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</si>
  <si>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</si>
  <si>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</si>
  <si>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</si>
  <si>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</si>
  <si>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</si>
  <si>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</si>
  <si>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</si>
  <si>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</si>
  <si>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</si>
  <si>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</si>
  <si>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</si>
  <si>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</si>
  <si>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</si>
  <si>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</si>
  <si>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</si>
  <si>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</si>
  <si>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</si>
  <si>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</si>
  <si>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</si>
  <si>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</si>
  <si>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</si>
  <si>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</si>
  <si>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</si>
  <si>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</si>
  <si>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</si>
  <si>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</si>
  <si>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</si>
  <si>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</si>
  <si>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</si>
  <si>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</si>
  <si>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</si>
  <si>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</si>
  <si>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</si>
  <si>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</si>
  <si>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</si>
  <si>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</si>
  <si>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</si>
  <si>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</si>
  <si>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</si>
  <si>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</si>
  <si>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</si>
  <si>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</si>
  <si>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</si>
  <si>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</si>
  <si>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</si>
  <si>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</si>
  <si>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</si>
  <si>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</si>
  <si>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</si>
  <si>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</si>
  <si>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</si>
  <si>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</si>
  <si>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</si>
  <si>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</si>
  <si>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</si>
  <si>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</si>
  <si>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</si>
  <si>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</si>
  <si>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</si>
  <si>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</si>
  <si>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</si>
  <si>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</si>
  <si>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</si>
  <si>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</si>
  <si>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</si>
  <si>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</si>
  <si>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</si>
  <si>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</si>
  <si>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</si>
  <si>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</si>
  <si>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</si>
  <si>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</si>
  <si>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</si>
  <si>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</si>
  <si>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</si>
  <si>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</si>
  <si>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</si>
  <si>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</si>
  <si>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</si>
  <si>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</si>
  <si>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</si>
  <si>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</si>
  <si>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</si>
  <si>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</si>
  <si>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</si>
  <si>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</si>
  <si>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</si>
  <si>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</si>
  <si>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</si>
  <si>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</si>
  <si>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</si>
  <si>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</si>
  <si>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</si>
  <si>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</si>
  <si>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</si>
  <si>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</si>
  <si>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</si>
  <si>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</si>
  <si>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</si>
  <si>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</si>
  <si>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</si>
  <si>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</si>
  <si>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</si>
  <si>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</si>
  <si>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</si>
  <si>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</si>
  <si>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</si>
  <si>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</si>
  <si>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</si>
  <si>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</si>
  <si>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</si>
  <si>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</si>
  <si>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</si>
  <si>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</si>
  <si>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</si>
  <si>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</si>
  <si>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</si>
  <si>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</si>
  <si>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</si>
  <si>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</si>
  <si>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</si>
  <si>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</si>
  <si>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</si>
  <si>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</si>
  <si>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</si>
  <si>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</si>
  <si>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</si>
  <si>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</si>
  <si>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</si>
  <si>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</si>
  <si>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</si>
  <si>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</si>
  <si>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</si>
  <si>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</si>
  <si>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</si>
  <si>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</si>
  <si>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</si>
  <si>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</si>
  <si>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</si>
  <si>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</si>
  <si>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</si>
  <si>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</si>
  <si>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</si>
  <si>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</si>
  <si>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</si>
  <si>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</si>
  <si>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</si>
  <si>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</si>
  <si>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</si>
  <si>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</si>
  <si>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</si>
  <si>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</si>
  <si>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</si>
  <si>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</si>
  <si>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</si>
  <si>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</si>
  <si>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</si>
  <si>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</si>
  <si>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</si>
  <si>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</si>
  <si>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</si>
  <si>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</si>
  <si>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</si>
  <si>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</si>
  <si>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</si>
  <si>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</si>
  <si>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</si>
  <si>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</si>
  <si>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</si>
  <si>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</si>
  <si>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</si>
  <si>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</si>
  <si>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</si>
  <si>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</si>
  <si>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</si>
  <si>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</si>
  <si>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</si>
  <si>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</si>
  <si>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</si>
  <si>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</si>
  <si>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</si>
  <si>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</si>
  <si>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</si>
  <si>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</si>
  <si>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</si>
  <si>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</si>
  <si>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</si>
  <si>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</si>
  <si>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</si>
  <si>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</si>
  <si>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</si>
  <si>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</si>
  <si>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</si>
  <si>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</si>
  <si>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</si>
  <si>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</si>
  <si>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</si>
  <si>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</si>
  <si>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</si>
  <si>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</si>
  <si>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</si>
  <si>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</si>
  <si>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</si>
  <si>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</si>
  <si>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</si>
  <si>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</si>
  <si>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</si>
  <si>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</si>
  <si>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</si>
  <si>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</si>
  <si>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</si>
  <si>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</si>
  <si>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</si>
  <si>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</si>
  <si>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</si>
  <si>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</si>
  <si>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</si>
  <si>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</si>
  <si>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</si>
  <si>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</si>
  <si>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</si>
  <si>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</si>
  <si>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</si>
  <si>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</si>
  <si>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</si>
  <si>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</si>
  <si>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</si>
  <si>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</si>
  <si>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</si>
  <si>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</si>
  <si>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</si>
  <si>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</si>
  <si>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</si>
  <si>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</si>
  <si>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</si>
  <si>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</si>
  <si>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</si>
  <si>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</si>
  <si>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</si>
  <si>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</si>
  <si>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</si>
  <si>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</si>
  <si>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</si>
  <si>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</si>
  <si>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</si>
  <si>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</si>
  <si>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</si>
  <si>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</si>
  <si>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</si>
  <si>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</si>
  <si>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</si>
  <si>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</si>
  <si>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</si>
  <si>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</si>
  <si>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</si>
  <si>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</si>
  <si>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</si>
  <si>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</si>
  <si>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</si>
  <si>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</si>
  <si>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</si>
  <si>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</si>
  <si>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</si>
  <si>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</si>
  <si>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</si>
  <si>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</si>
  <si>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</si>
  <si>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</si>
  <si>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</si>
  <si>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</si>
  <si>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</si>
  <si>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</si>
  <si>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</si>
  <si>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</si>
  <si>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</si>
  <si>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</si>
  <si>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</si>
  <si>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</si>
  <si>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</si>
  <si>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</si>
  <si>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</si>
  <si>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</si>
  <si>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</si>
  <si>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</si>
  <si>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</si>
  <si>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</si>
  <si>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</si>
  <si>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</si>
  <si>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</si>
  <si>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</si>
  <si>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</si>
  <si>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</si>
  <si>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</si>
  <si>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</si>
  <si>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</si>
  <si>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</si>
  <si>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</si>
  <si>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</si>
  <si>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</si>
  <si>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</si>
  <si>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</si>
  <si>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</si>
  <si>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</si>
  <si>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</si>
  <si>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</si>
  <si>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</si>
  <si>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</si>
  <si>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</si>
  <si>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</si>
  <si>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</si>
  <si>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</si>
  <si>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</si>
  <si>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</si>
  <si>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</si>
  <si>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</si>
  <si>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</si>
  <si>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</si>
  <si>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</si>
  <si>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</si>
  <si>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</si>
  <si>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</si>
  <si>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</si>
  <si>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</si>
  <si>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</si>
  <si>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</si>
  <si>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</si>
  <si>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</si>
  <si>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</si>
  <si>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</si>
  <si>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</si>
  <si>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</si>
  <si>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</si>
  <si>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</si>
  <si>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</si>
  <si>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</si>
  <si>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</si>
  <si>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</si>
  <si>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</si>
  <si>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</si>
  <si>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</si>
  <si>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</si>
  <si>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</si>
  <si>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</si>
  <si>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</si>
  <si>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</si>
  <si>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</si>
  <si>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</si>
  <si>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</si>
  <si>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</si>
  <si>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</si>
  <si>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</si>
  <si>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</si>
  <si>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</si>
  <si>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</si>
  <si>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</si>
  <si>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</si>
  <si>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</si>
  <si>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</si>
  <si>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</si>
  <si>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</si>
  <si>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</si>
  <si>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</si>
  <si>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</si>
  <si>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</si>
  <si>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</si>
  <si>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</si>
  <si>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</si>
  <si>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</si>
  <si>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</si>
  <si>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</si>
  <si>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</si>
  <si>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</si>
  <si>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</si>
  <si>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</si>
  <si>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</si>
  <si>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</si>
  <si>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</si>
  <si>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</si>
  <si>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</si>
  <si>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</si>
  <si>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</si>
  <si>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</si>
  <si>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</si>
  <si>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</si>
  <si>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</si>
  <si>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</si>
  <si>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</si>
  <si>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</si>
  <si>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</si>
  <si>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</si>
  <si>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</si>
  <si>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</si>
  <si>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</si>
  <si>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</si>
  <si>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</si>
  <si>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</si>
  <si>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</si>
  <si>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</si>
  <si>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</si>
  <si>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</si>
  <si>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</si>
  <si>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</si>
  <si>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</si>
  <si>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</si>
  <si>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</si>
  <si>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</si>
  <si>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</si>
  <si>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</si>
  <si>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</si>
  <si>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</si>
  <si>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</si>
  <si>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</si>
  <si>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</si>
  <si>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</si>
  <si>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</si>
  <si>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</si>
  <si>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</si>
  <si>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</si>
  <si>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</si>
  <si>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</si>
  <si>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</si>
  <si>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</si>
  <si>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</si>
  <si>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</si>
  <si>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</si>
  <si>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</si>
  <si>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</si>
  <si>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</si>
  <si>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</si>
  <si>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</si>
  <si>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</si>
  <si>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</si>
  <si>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</si>
  <si>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</si>
  <si>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</si>
  <si>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</si>
  <si>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</si>
  <si>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</si>
  <si>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</si>
  <si>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</si>
  <si>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</si>
  <si>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</si>
  <si>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</si>
  <si>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</si>
  <si>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</si>
  <si>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</si>
  <si>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</si>
  <si>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</si>
  <si>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</si>
  <si>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</si>
  <si>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</si>
  <si>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</si>
  <si>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</si>
  <si>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</si>
  <si>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</si>
  <si>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</si>
  <si>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</si>
  <si>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</si>
  <si>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</si>
  <si>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</si>
  <si>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</si>
  <si>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</si>
  <si>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</si>
  <si>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</si>
  <si>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</si>
  <si>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</si>
  <si>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</si>
  <si>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</si>
  <si>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</si>
  <si>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</si>
  <si>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</si>
  <si>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</si>
  <si>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</si>
  <si>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</si>
  <si>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</si>
  <si>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</si>
  <si>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</si>
  <si>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</si>
  <si>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</si>
  <si>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</si>
  <si>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</si>
  <si>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</si>
  <si>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</si>
  <si>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</si>
  <si>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</si>
  <si>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</si>
  <si>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</si>
  <si>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</si>
  <si>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</si>
  <si>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</si>
  <si>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</si>
  <si>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</si>
  <si>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</si>
  <si>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</si>
  <si>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</si>
  <si>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</si>
  <si>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</si>
  <si>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</si>
  <si>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</si>
  <si>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</si>
  <si>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</si>
  <si>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</si>
  <si>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</si>
  <si>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</si>
  <si>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</si>
  <si>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</si>
  <si>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</si>
  <si>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</si>
  <si>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</si>
  <si>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</si>
  <si>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</si>
  <si>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</si>
  <si>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</si>
  <si>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</si>
  <si>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</si>
  <si>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</si>
  <si>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</si>
  <si>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</si>
  <si>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</si>
  <si>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</si>
  <si>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</si>
  <si>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</si>
  <si>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</si>
  <si>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</si>
  <si>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</si>
  <si>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</si>
  <si>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</si>
  <si>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</si>
  <si>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</si>
  <si>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</si>
  <si>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</si>
  <si>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</si>
  <si>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</si>
  <si>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</si>
  <si>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</si>
  <si>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</si>
  <si>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</si>
  <si>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</si>
  <si>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</si>
  <si>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</si>
  <si>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</si>
  <si>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</si>
  <si>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</si>
  <si>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</si>
  <si>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</si>
  <si>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</si>
  <si>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</si>
  <si>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</si>
  <si>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</si>
  <si>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</si>
  <si>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</si>
  <si>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</si>
  <si>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</si>
  <si>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</si>
  <si>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</si>
  <si>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</si>
  <si>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</si>
  <si>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</si>
  <si>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</si>
  <si>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</si>
  <si>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</si>
  <si>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</si>
  <si>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</si>
  <si>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</si>
  <si>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</si>
  <si>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</si>
  <si>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</si>
  <si>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</si>
  <si>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</si>
  <si>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</si>
  <si>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</si>
  <si>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</si>
  <si>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</si>
  <si>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</si>
  <si>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</si>
  <si>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</si>
  <si>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</si>
  <si>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</si>
  <si>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</si>
  <si>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</si>
  <si>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</si>
  <si>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</si>
  <si>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</si>
  <si>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</si>
  <si>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</si>
  <si>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</si>
  <si>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</si>
  <si>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</si>
  <si>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</si>
  <si>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</si>
  <si>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</si>
  <si>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</si>
  <si>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</si>
  <si>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</si>
  <si>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</si>
  <si>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</si>
  <si>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</si>
  <si>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</si>
  <si>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</si>
  <si>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</si>
  <si>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</si>
  <si>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</si>
  <si>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</si>
  <si>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</si>
  <si>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</si>
  <si>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</si>
  <si>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</si>
  <si>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</si>
  <si>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</si>
  <si>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</si>
  <si>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</si>
  <si>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</si>
  <si>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</si>
  <si>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</si>
  <si>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</si>
  <si>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</si>
  <si>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</si>
  <si>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</si>
  <si>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</si>
  <si>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</si>
  <si>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</si>
  <si>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</si>
  <si>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</si>
  <si>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</si>
  <si>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</si>
  <si>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</si>
  <si>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</si>
  <si>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</si>
  <si>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</si>
  <si>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</si>
  <si>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</si>
  <si>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</si>
  <si>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</si>
  <si>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</si>
  <si>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</si>
  <si>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</si>
  <si>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</si>
  <si>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</si>
  <si>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</si>
  <si>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</si>
  <si>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</si>
  <si>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</si>
  <si>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</si>
  <si>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</si>
  <si>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</si>
  <si>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</si>
  <si>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</si>
  <si>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</si>
  <si>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</si>
  <si>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</si>
  <si>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</si>
  <si>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</si>
  <si>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</si>
  <si>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</si>
  <si>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</si>
  <si>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</si>
  <si>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</si>
  <si>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</si>
  <si>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</si>
  <si>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</si>
  <si>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</si>
  <si>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</si>
  <si>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</si>
  <si>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</si>
  <si>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</si>
  <si>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</si>
  <si>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</si>
  <si>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</si>
  <si>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</si>
  <si>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</si>
  <si>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</si>
  <si>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</si>
  <si>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</si>
  <si>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</si>
  <si>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</si>
  <si>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</si>
  <si>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</si>
  <si>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</si>
  <si>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</si>
  <si>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</si>
  <si>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</si>
  <si>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</si>
  <si>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</si>
  <si>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</si>
  <si>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</si>
  <si>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</si>
  <si>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</si>
  <si>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</si>
  <si>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</si>
  <si>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</si>
  <si>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</si>
  <si>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</si>
  <si>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</si>
  <si>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</si>
  <si>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</si>
  <si>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</si>
  <si>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</si>
  <si>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</si>
  <si>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</si>
  <si>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</si>
  <si>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</si>
  <si>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</si>
  <si>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</si>
  <si>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</si>
  <si>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</si>
  <si>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</si>
  <si>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</si>
  <si>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</si>
  <si>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</si>
  <si>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</si>
  <si>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</si>
  <si>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</si>
  <si>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</si>
  <si>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</si>
  <si>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</si>
  <si>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</si>
  <si>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</si>
  <si>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</si>
  <si>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</si>
  <si>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</si>
  <si>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</si>
  <si>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</si>
  <si>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</si>
  <si>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</si>
  <si>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</si>
  <si>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</si>
  <si>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</si>
  <si>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</si>
  <si>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</si>
  <si>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</si>
  <si>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</si>
  <si>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</si>
  <si>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</si>
  <si>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</si>
  <si>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</si>
  <si>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</si>
  <si>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</si>
  <si>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</si>
  <si>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</si>
  <si>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</si>
  <si>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</si>
  <si>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</si>
  <si>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</si>
  <si>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</si>
  <si>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</si>
  <si>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</si>
  <si>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</si>
  <si>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</si>
  <si>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</si>
  <si>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</si>
  <si>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</si>
  <si>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</si>
  <si>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</si>
  <si>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</si>
  <si>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</si>
  <si>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</si>
  <si>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</si>
  <si>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</si>
  <si>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</si>
  <si>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</si>
  <si>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</si>
  <si>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</si>
  <si>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</si>
  <si>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</si>
  <si>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</si>
  <si>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</si>
  <si>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</si>
  <si>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</si>
  <si>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</si>
  <si>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</si>
  <si>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</si>
  <si>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</si>
  <si>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</si>
  <si>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</si>
  <si>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</si>
  <si>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</si>
  <si>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</si>
  <si>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</si>
  <si>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</si>
  <si>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</si>
  <si>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</si>
  <si>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</si>
  <si>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</si>
  <si>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</si>
  <si>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</si>
  <si>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</si>
  <si>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</si>
  <si>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</si>
  <si>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</si>
  <si>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</si>
  <si>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</si>
  <si>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</si>
  <si>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</si>
  <si>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</si>
  <si>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</si>
  <si>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</si>
  <si>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</si>
  <si>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</si>
  <si>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</si>
  <si>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</si>
  <si>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</si>
  <si>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</si>
  <si>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</si>
  <si>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</si>
  <si>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</si>
  <si>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</si>
  <si>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</si>
  <si>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</si>
  <si>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</si>
  <si>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</si>
  <si>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</si>
  <si>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</si>
  <si>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</si>
  <si>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</si>
  <si>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</si>
  <si>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</si>
  <si>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</si>
  <si>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</si>
  <si>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</si>
  <si>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</si>
  <si>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</si>
  <si>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</si>
  <si>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</si>
  <si>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</si>
  <si>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</si>
  <si>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</si>
  <si>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</si>
  <si>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</si>
  <si>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</si>
  <si>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</si>
  <si>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</si>
  <si>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</si>
  <si>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</si>
  <si>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</si>
  <si>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</si>
  <si>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</si>
  <si>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</si>
  <si>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</si>
  <si>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</si>
  <si>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</si>
  <si>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</si>
  <si>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</si>
  <si>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</si>
  <si>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</si>
  <si>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</si>
  <si>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</si>
  <si>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</si>
  <si>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</si>
  <si>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</si>
  <si>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</si>
  <si>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</si>
  <si>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</si>
  <si>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</si>
  <si>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</si>
  <si>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</si>
  <si>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</si>
  <si>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</si>
  <si>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</si>
  <si>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</si>
  <si>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</si>
  <si>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</si>
  <si>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</si>
  <si>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</si>
  <si>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</si>
  <si>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</si>
  <si>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</si>
  <si>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</si>
  <si>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</si>
  <si>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</si>
  <si>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</si>
  <si>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</si>
  <si>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</si>
  <si>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</si>
  <si>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</si>
  <si>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</si>
  <si>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</si>
  <si>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</si>
  <si>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</si>
  <si>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</si>
  <si>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</si>
  <si>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</si>
  <si>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</si>
  <si>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</si>
  <si>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</si>
  <si>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</si>
  <si>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</si>
  <si>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</si>
  <si>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</si>
  <si>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</si>
  <si>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</si>
  <si>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</si>
  <si>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</si>
  <si>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</si>
  <si>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</si>
  <si>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</si>
  <si>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</si>
  <si>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</si>
  <si>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</si>
  <si>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</si>
  <si>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</si>
  <si>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</si>
  <si>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</si>
  <si>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</si>
  <si>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</si>
  <si>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</si>
  <si>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</si>
  <si>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</si>
  <si>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</si>
  <si>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</si>
  <si>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</si>
  <si>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</si>
  <si>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</si>
  <si>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</si>
  <si>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</si>
  <si>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</si>
  <si>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</si>
  <si>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</si>
  <si>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</si>
  <si>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</si>
  <si>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</si>
  <si>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</si>
  <si>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</si>
  <si>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</si>
  <si>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</si>
  <si>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</si>
  <si>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</si>
  <si>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</si>
  <si>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</si>
  <si>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</si>
  <si>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</si>
  <si>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</si>
  <si>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</si>
  <si>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</si>
  <si>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</si>
  <si>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</si>
  <si>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</si>
  <si>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</si>
  <si>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</si>
  <si>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</si>
  <si>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</si>
  <si>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</si>
  <si>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</si>
  <si>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</si>
  <si>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</si>
  <si>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</si>
  <si>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</si>
  <si>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</si>
  <si>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</si>
  <si>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</si>
  <si>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</si>
  <si>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</si>
  <si>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</si>
  <si>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</si>
  <si>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</si>
  <si>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</si>
  <si>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</si>
  <si>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</si>
  <si>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</si>
  <si>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</si>
  <si>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</si>
  <si>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</si>
  <si>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</si>
  <si>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</si>
  <si>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</si>
  <si>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</si>
  <si>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</si>
  <si>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</si>
  <si>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</si>
  <si>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</si>
  <si>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</si>
  <si>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</si>
  <si>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</si>
  <si>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</si>
  <si>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</si>
  <si>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</si>
  <si>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</si>
  <si>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</si>
  <si>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</si>
  <si>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</si>
  <si>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</si>
  <si>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</si>
  <si>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</si>
  <si>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</si>
  <si>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</si>
  <si>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</si>
  <si>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</si>
  <si>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</si>
  <si>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</si>
  <si>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</si>
  <si>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</si>
  <si>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</si>
  <si>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</si>
  <si>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</si>
  <si>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</si>
  <si>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</si>
  <si>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</si>
  <si>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</si>
  <si>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</si>
  <si>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</si>
  <si>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</si>
  <si>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</si>
  <si>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</si>
  <si>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</si>
  <si>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</si>
  <si>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</si>
  <si>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</si>
  <si>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</si>
  <si>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</si>
  <si>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</si>
  <si>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</si>
  <si>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</si>
  <si>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</si>
  <si>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</si>
  <si>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</si>
  <si>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</si>
  <si>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</si>
  <si>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</si>
  <si>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</si>
  <si>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</si>
  <si>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</si>
  <si>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</si>
  <si>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</si>
  <si>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</si>
  <si>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</si>
  <si>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</si>
  <si>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</si>
  <si>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</si>
  <si>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</si>
  <si>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</si>
  <si>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</si>
  <si>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</si>
  <si>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</si>
  <si>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</si>
  <si>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</si>
  <si>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</si>
  <si>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</si>
  <si>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</si>
  <si>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</si>
  <si>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</si>
  <si>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</si>
  <si>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</si>
  <si>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</si>
  <si>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</si>
  <si>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</si>
  <si>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</si>
  <si>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</si>
  <si>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</si>
  <si>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</si>
  <si>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</si>
  <si>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</si>
  <si>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</si>
  <si>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</si>
  <si>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</si>
  <si>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</si>
  <si>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</si>
  <si>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</si>
  <si>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</si>
  <si>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</si>
  <si>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</si>
  <si>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</si>
  <si>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</si>
  <si>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</si>
  <si>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</si>
  <si>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</si>
  <si>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</si>
  <si>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</si>
  <si>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</si>
  <si>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</si>
  <si>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</si>
  <si>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</si>
  <si>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</si>
  <si>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</si>
  <si>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</si>
  <si>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</si>
  <si>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</si>
  <si>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</si>
  <si>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</si>
  <si>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</si>
  <si>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</si>
  <si>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</si>
  <si>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</si>
  <si>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</si>
  <si>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</si>
  <si>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</si>
  <si>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</si>
  <si>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</si>
  <si>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</si>
  <si>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</si>
  <si>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</si>
  <si>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</si>
  <si>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</si>
  <si>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</si>
  <si>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</si>
  <si>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</si>
  <si>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</si>
  <si>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</si>
  <si>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</si>
  <si>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</si>
  <si>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</si>
  <si>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</si>
  <si>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</si>
  <si>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</si>
  <si>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</si>
  <si>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</si>
  <si>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</si>
  <si>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</si>
  <si>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</si>
  <si>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</si>
  <si>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</si>
  <si>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</si>
  <si>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</si>
  <si>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</si>
  <si>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</si>
  <si>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</si>
  <si>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</si>
  <si>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</si>
  <si>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</si>
  <si>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</si>
  <si>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</si>
  <si>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</si>
  <si>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</si>
  <si>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</si>
  <si>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</si>
  <si>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</si>
  <si>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</si>
  <si>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</si>
  <si>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</si>
  <si>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</si>
  <si>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</si>
  <si>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</si>
  <si>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</si>
  <si>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</si>
  <si>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</si>
  <si>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</si>
  <si>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</si>
  <si>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</si>
  <si>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</si>
  <si>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</si>
  <si>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</si>
  <si>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</si>
  <si>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</si>
  <si>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</si>
  <si>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</si>
  <si>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</si>
  <si>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</si>
  <si>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</si>
  <si>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</si>
  <si>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</si>
  <si>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</si>
  <si>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</si>
  <si>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</si>
  <si>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</si>
  <si>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</si>
  <si>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</si>
  <si>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</si>
  <si>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</si>
  <si>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</si>
  <si>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</si>
  <si>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</si>
  <si>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</si>
  <si>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</si>
  <si>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</si>
  <si>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</si>
  <si>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</si>
  <si>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</si>
  <si>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</si>
  <si>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</si>
  <si>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</si>
  <si>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</si>
  <si>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</si>
  <si>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</si>
  <si>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</si>
  <si>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</si>
  <si>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</si>
  <si>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</si>
  <si>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</si>
  <si>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</si>
  <si>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</si>
  <si>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</si>
  <si>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</si>
  <si>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</si>
  <si>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</si>
  <si>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</si>
  <si>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</si>
  <si>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</si>
  <si>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</si>
  <si>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</si>
  <si>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</si>
  <si>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</si>
  <si>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</si>
  <si>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</si>
  <si>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</si>
  <si>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</si>
  <si>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</si>
  <si>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</si>
  <si>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</si>
  <si>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</si>
  <si>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</si>
  <si>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</si>
  <si>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</si>
  <si>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</si>
  <si>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</si>
  <si>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</si>
  <si>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</si>
  <si>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</si>
  <si>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</si>
  <si>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</si>
  <si>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</si>
  <si>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</si>
  <si>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</si>
  <si>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</si>
  <si>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</si>
  <si>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</si>
  <si>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</si>
  <si>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</si>
  <si>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</si>
  <si>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</si>
  <si>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</si>
  <si>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</si>
  <si>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</si>
  <si>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</si>
  <si>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</si>
  <si>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</si>
  <si>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</si>
  <si>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</si>
  <si>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</si>
  <si>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</si>
  <si>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</si>
  <si>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</si>
  <si>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</si>
  <si>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</si>
  <si>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</si>
  <si>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</si>
  <si>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</si>
  <si>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</si>
  <si>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</si>
  <si>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</si>
  <si>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</si>
  <si>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</si>
  <si>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</si>
  <si>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</si>
  <si>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</si>
  <si>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</si>
  <si>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</si>
  <si>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</si>
  <si>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</si>
  <si>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</si>
  <si>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</si>
  <si>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</si>
  <si>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</si>
  <si>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</si>
  <si>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</si>
  <si>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</si>
  <si>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</si>
  <si>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</si>
  <si>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</si>
  <si>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</si>
  <si>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</si>
  <si>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</si>
  <si>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</si>
  <si>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</si>
  <si>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</si>
  <si>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</si>
  <si>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</si>
  <si>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</si>
  <si>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</si>
  <si>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</si>
  <si>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</si>
  <si>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</si>
  <si>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</si>
  <si>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</si>
  <si>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</si>
  <si>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</si>
  <si>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</si>
  <si>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</si>
  <si>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</si>
  <si>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</si>
  <si>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</si>
  <si>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</si>
  <si>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</si>
  <si>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</si>
  <si>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</si>
  <si>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</si>
  <si>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</si>
  <si>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</si>
  <si>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</si>
  <si>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</si>
  <si>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</si>
  <si>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</si>
  <si>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</si>
  <si>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</si>
  <si>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</si>
  <si>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</si>
  <si>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</si>
  <si>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</si>
  <si>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</si>
  <si>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</si>
  <si>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</si>
  <si>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</si>
  <si>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</si>
  <si>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</si>
  <si>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</si>
  <si>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</si>
  <si>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</si>
  <si>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</si>
  <si>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</si>
  <si>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</si>
  <si>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</si>
  <si>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</si>
  <si>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</si>
  <si>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</si>
  <si>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</si>
  <si>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</si>
  <si>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</si>
  <si>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</si>
  <si>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</si>
  <si>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</si>
  <si>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</si>
  <si>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</si>
  <si>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</si>
  <si>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</si>
  <si>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</si>
  <si>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</si>
  <si>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</si>
  <si>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</si>
  <si>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</si>
  <si>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</si>
  <si>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</si>
  <si>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</si>
  <si>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</si>
  <si>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</si>
  <si>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</si>
  <si>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</si>
  <si>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</si>
  <si>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</si>
  <si>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</si>
  <si>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</si>
  <si>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</si>
  <si>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</si>
  <si>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</si>
  <si>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</si>
  <si>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</si>
  <si>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</si>
  <si>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</si>
  <si>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</si>
  <si>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</si>
  <si>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</si>
  <si>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</si>
  <si>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</si>
  <si>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</si>
  <si>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</si>
  <si>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</si>
  <si>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</si>
  <si>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</si>
  <si>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</si>
  <si>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</si>
  <si>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</si>
  <si>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</si>
  <si>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</si>
  <si>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</si>
  <si>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</si>
  <si>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</si>
  <si>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</si>
  <si>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</si>
  <si>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</si>
  <si>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</si>
  <si>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</si>
  <si>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</si>
  <si>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</si>
  <si>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</si>
  <si>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</si>
  <si>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</si>
  <si>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</si>
  <si>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</si>
  <si>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</si>
  <si>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</si>
  <si>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</si>
  <si>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</si>
  <si>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</si>
  <si>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</si>
  <si>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</si>
  <si>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</si>
  <si>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</si>
  <si>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</si>
  <si>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</si>
  <si>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</si>
  <si>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</si>
  <si>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</si>
  <si>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</si>
  <si>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</si>
  <si>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</si>
  <si>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</si>
  <si>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</si>
  <si>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</si>
  <si>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</si>
  <si>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</si>
  <si>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</si>
  <si>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</si>
  <si>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</si>
  <si>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</si>
  <si>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</si>
  <si>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</si>
  <si>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</si>
  <si>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</si>
  <si>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</si>
  <si>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</si>
  <si>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</si>
  <si>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</si>
  <si>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</si>
  <si>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</si>
  <si>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</si>
  <si>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</si>
  <si>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</si>
  <si>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</si>
  <si>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</si>
  <si>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</si>
  <si>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</si>
  <si>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</si>
  <si>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</si>
  <si>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</si>
  <si>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</si>
  <si>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</si>
  <si>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</si>
  <si>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</si>
  <si>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</si>
  <si>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</si>
  <si>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</si>
  <si>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</si>
  <si>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</si>
  <si>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</si>
  <si>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</si>
  <si>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</si>
  <si>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</si>
  <si>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</si>
  <si>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</si>
  <si>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</si>
  <si>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</si>
  <si>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</si>
  <si>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</si>
  <si>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</si>
  <si>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</si>
  <si>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</si>
  <si>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</si>
  <si>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</si>
  <si>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</si>
  <si>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</si>
  <si>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</si>
  <si>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</si>
  <si>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</si>
  <si>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</si>
  <si>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</si>
  <si>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</si>
  <si>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</si>
  <si>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</si>
  <si>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</si>
  <si>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</si>
  <si>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</si>
  <si>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</si>
  <si>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</si>
  <si>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</si>
  <si>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</si>
  <si>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</si>
  <si>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</si>
  <si>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</si>
  <si>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</si>
  <si>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</si>
  <si>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</si>
  <si>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</si>
  <si>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</si>
  <si>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</si>
  <si>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</si>
  <si>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</si>
  <si>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</si>
  <si>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</si>
  <si>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</si>
  <si>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</si>
  <si>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</si>
  <si>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</si>
  <si>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</si>
  <si>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</si>
  <si>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</si>
  <si>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</si>
  <si>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</si>
  <si>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</si>
  <si>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</si>
  <si>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</si>
  <si>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</si>
  <si>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</si>
  <si>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</si>
  <si>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</si>
  <si>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</si>
  <si>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</si>
  <si>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</si>
  <si>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</si>
  <si>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</si>
  <si>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</si>
  <si>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</si>
  <si>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</si>
  <si>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</si>
  <si>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</si>
  <si>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</si>
  <si>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</si>
  <si>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</si>
  <si>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</si>
  <si>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</si>
  <si>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</si>
  <si>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</si>
  <si>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</si>
  <si>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</si>
  <si>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</si>
  <si>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</si>
  <si>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</si>
  <si>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</si>
  <si>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</si>
  <si>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</si>
  <si>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</si>
  <si>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</si>
  <si>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</si>
  <si>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</si>
  <si>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</si>
  <si>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</si>
  <si>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</si>
  <si>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</si>
  <si>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</si>
  <si>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</si>
  <si>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</si>
  <si>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</si>
  <si>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</si>
  <si>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</si>
  <si>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</si>
  <si>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</si>
  <si>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</si>
  <si>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</si>
  <si>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</si>
  <si>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</si>
  <si>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</si>
  <si>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</si>
  <si>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</si>
  <si>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</si>
  <si>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</si>
  <si>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</si>
  <si>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</si>
  <si>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</si>
  <si>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</si>
  <si>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</si>
  <si>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</si>
  <si>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</si>
  <si>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</si>
  <si>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</si>
  <si>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</si>
  <si>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</si>
  <si>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</si>
  <si>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</si>
  <si>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</si>
  <si>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</si>
  <si>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</si>
  <si>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</si>
  <si>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</si>
  <si>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</si>
  <si>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</si>
  <si>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</si>
  <si>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</si>
  <si>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</si>
  <si>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</si>
  <si>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</si>
  <si>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</si>
  <si>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</si>
  <si>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</si>
  <si>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</si>
  <si>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</si>
  <si>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</si>
  <si>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</si>
  <si>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</si>
  <si>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</si>
  <si>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</si>
  <si>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</si>
  <si>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</si>
  <si>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</si>
  <si>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</si>
  <si>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</si>
  <si>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</si>
  <si>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</si>
  <si>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</si>
  <si>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</si>
  <si>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</si>
  <si>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</si>
  <si>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</si>
  <si>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</si>
  <si>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</si>
  <si>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</si>
  <si>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</si>
  <si>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</si>
  <si>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</si>
  <si>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</si>
  <si>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</si>
  <si>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</si>
  <si>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</si>
  <si>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</si>
  <si>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</si>
  <si>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</si>
  <si>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</si>
  <si>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</si>
  <si>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</si>
  <si>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</si>
  <si>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</si>
  <si>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</si>
  <si>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</si>
  <si>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</si>
  <si>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</si>
  <si>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</si>
  <si>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</si>
  <si>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</si>
  <si>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</si>
  <si>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</si>
  <si>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</si>
  <si>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</si>
  <si>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</si>
  <si>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</si>
  <si>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</si>
  <si>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</si>
  <si>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</si>
  <si>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</si>
  <si>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</si>
  <si>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</si>
  <si>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</si>
  <si>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</si>
  <si>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</si>
  <si>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</si>
  <si>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</si>
  <si>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</si>
  <si>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</si>
  <si>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</si>
  <si>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</si>
  <si>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</si>
  <si>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</si>
  <si>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</si>
  <si>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</si>
  <si>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</si>
  <si>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</si>
  <si>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</si>
  <si>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</si>
  <si>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</si>
  <si>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</si>
  <si>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</si>
  <si>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</si>
  <si>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</si>
  <si>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</si>
  <si>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</si>
  <si>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</si>
  <si>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</si>
  <si>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</si>
  <si>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</si>
  <si>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</si>
  <si>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</si>
  <si>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</si>
  <si>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</si>
  <si>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</si>
  <si>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</si>
  <si>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</si>
  <si>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</si>
  <si>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</si>
  <si>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</si>
  <si>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</si>
  <si>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</si>
  <si>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</si>
  <si>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</si>
  <si>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</si>
  <si>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</si>
  <si>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</si>
  <si>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</si>
  <si>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</si>
  <si>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</si>
  <si>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</si>
  <si>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</si>
  <si>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</si>
  <si>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</si>
  <si>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</si>
  <si>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</si>
  <si>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</si>
  <si>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</si>
  <si>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</si>
  <si>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</si>
  <si>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</si>
  <si>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</si>
  <si>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</si>
  <si>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</si>
  <si>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</si>
  <si>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</si>
  <si>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</si>
  <si>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</si>
  <si>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</si>
  <si>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</si>
  <si>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</si>
  <si>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</si>
  <si>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</si>
  <si>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</si>
  <si>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</si>
  <si>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</si>
  <si>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</si>
  <si>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</si>
  <si>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</si>
  <si>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</si>
  <si>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</si>
  <si>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</si>
  <si>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</si>
  <si>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</si>
  <si>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</si>
  <si>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</si>
  <si>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</si>
  <si>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</si>
  <si>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</si>
  <si>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</si>
  <si>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</si>
  <si>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</si>
  <si>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</si>
  <si>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</si>
  <si>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</si>
  <si>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</si>
  <si>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</si>
  <si>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</si>
  <si>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</si>
  <si>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</si>
  <si>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</si>
  <si>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</si>
  <si>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</si>
  <si>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</si>
  <si>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</si>
  <si>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</si>
  <si>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</si>
  <si>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</si>
  <si>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</si>
  <si>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</si>
  <si>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</si>
  <si>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</si>
  <si>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</si>
  <si>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</si>
  <si>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</si>
  <si>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</si>
  <si>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</si>
  <si>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</si>
  <si>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</si>
  <si>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</si>
  <si>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</si>
  <si>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</si>
  <si>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</si>
  <si>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</si>
  <si>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</si>
  <si>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</si>
  <si>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</si>
  <si>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</si>
  <si>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</si>
  <si>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</si>
  <si>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</si>
  <si>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</si>
  <si>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</si>
  <si>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</si>
  <si>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</si>
  <si>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</si>
  <si>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</si>
  <si>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</si>
  <si>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</si>
  <si>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</si>
  <si>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</si>
  <si>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</si>
  <si>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</si>
  <si>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</si>
  <si>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</si>
  <si>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</si>
  <si>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</si>
  <si>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</si>
  <si>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</si>
  <si>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</si>
  <si>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</si>
  <si>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</si>
  <si>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</si>
  <si>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</si>
  <si>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</si>
  <si>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</si>
  <si>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</si>
  <si>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</si>
  <si>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</si>
  <si>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</si>
  <si>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</si>
  <si>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</si>
  <si>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</si>
  <si>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</si>
  <si>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</si>
  <si>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</si>
  <si>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</si>
  <si>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</si>
  <si>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</si>
  <si>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</si>
  <si>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</si>
  <si>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</si>
  <si>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</si>
  <si>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</si>
  <si>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</si>
  <si>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</si>
  <si>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</si>
  <si>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</si>
  <si>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</si>
  <si>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</si>
  <si>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</si>
  <si>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</si>
  <si>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</si>
  <si>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</si>
  <si>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</si>
  <si>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</si>
  <si>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</si>
  <si>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</si>
  <si>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</si>
  <si>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</si>
  <si>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</si>
  <si>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</si>
  <si>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</si>
  <si>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</si>
  <si>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</si>
  <si>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</si>
  <si>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</si>
  <si>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</si>
  <si>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</si>
  <si>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</si>
  <si>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</si>
  <si>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</si>
  <si>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</si>
  <si>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</si>
  <si>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</si>
  <si>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</si>
  <si>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</si>
  <si>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</si>
  <si>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</si>
  <si>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</si>
  <si>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</si>
  <si>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</si>
  <si>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</si>
  <si>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</si>
  <si>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</si>
  <si>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</si>
  <si>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</si>
  <si>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</si>
  <si>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</si>
  <si>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</si>
  <si>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</si>
  <si>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</si>
  <si>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</si>
  <si>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</si>
  <si>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</si>
  <si>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</si>
  <si>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</si>
  <si>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</si>
  <si>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</si>
  <si>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</si>
  <si>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</si>
  <si>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</si>
  <si>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</si>
  <si>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</si>
  <si>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</si>
  <si>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</si>
  <si>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</si>
  <si>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</si>
  <si>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</si>
  <si>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</si>
  <si>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</si>
  <si>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</si>
  <si>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</si>
  <si>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</si>
  <si>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</si>
  <si>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</si>
  <si>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</si>
  <si>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</si>
  <si>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</si>
  <si>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</si>
  <si>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</si>
  <si>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</si>
  <si>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</si>
  <si>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</si>
  <si>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</si>
  <si>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</si>
  <si>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</si>
  <si>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</si>
  <si>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</si>
  <si>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</si>
  <si>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</si>
  <si>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</si>
  <si>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</si>
  <si>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</si>
  <si>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</si>
  <si>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</si>
  <si>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</si>
  <si>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</si>
  <si>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</si>
  <si>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</si>
  <si>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</si>
  <si>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</si>
  <si>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</si>
  <si>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</si>
  <si>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</si>
  <si>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</si>
  <si>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</si>
  <si>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</si>
  <si>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</si>
  <si>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</si>
  <si>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</si>
  <si>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</si>
  <si>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</si>
  <si>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</si>
  <si>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</si>
  <si>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</si>
  <si>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</si>
  <si>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</si>
  <si>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</si>
  <si>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</si>
  <si>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</si>
  <si>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</si>
  <si>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</si>
  <si>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</si>
  <si>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</si>
  <si>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</si>
  <si>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</si>
  <si>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</si>
  <si>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</si>
  <si>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</si>
  <si>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</si>
  <si>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</si>
  <si>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</si>
  <si>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</si>
  <si>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</si>
  <si>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</si>
  <si>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</si>
  <si>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</si>
  <si>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</si>
  <si>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</si>
  <si>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</si>
  <si>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</si>
  <si>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</si>
  <si>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</si>
  <si>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</si>
  <si>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</si>
  <si>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</si>
  <si>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</si>
  <si>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</si>
  <si>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</si>
  <si>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</si>
  <si>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</si>
  <si>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</si>
  <si>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</si>
  <si>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</si>
  <si>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</si>
  <si>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</si>
  <si>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</si>
  <si>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</si>
  <si>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</si>
  <si>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</si>
  <si>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</si>
  <si>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</si>
  <si>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</si>
  <si>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</si>
  <si>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</si>
  <si>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</si>
  <si>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</si>
  <si>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</si>
  <si>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</si>
  <si>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</si>
  <si>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</si>
  <si>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</si>
  <si>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</si>
  <si>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</si>
  <si>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</si>
  <si>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</si>
  <si>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</si>
  <si>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</si>
  <si>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</si>
  <si>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</si>
  <si>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</si>
  <si>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</si>
  <si>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</si>
  <si>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</si>
  <si>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</si>
  <si>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</si>
  <si>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</si>
  <si>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</si>
  <si>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</si>
  <si>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</si>
  <si>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</si>
  <si>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</si>
  <si>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</si>
  <si>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</si>
  <si>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</si>
  <si>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</si>
  <si>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</si>
  <si>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</si>
  <si>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</si>
  <si>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</si>
  <si>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</si>
  <si>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</si>
  <si>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</si>
  <si>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</si>
  <si>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</si>
  <si>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</si>
  <si>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</si>
  <si>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</si>
  <si>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</si>
  <si>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</si>
  <si>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</si>
  <si>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</si>
  <si>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</si>
  <si>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</si>
  <si>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</si>
  <si>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</si>
  <si>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</si>
  <si>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</si>
  <si>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</si>
  <si>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</si>
  <si>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</si>
  <si>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</si>
  <si>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</si>
  <si>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</si>
  <si>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</si>
  <si>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</si>
  <si>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</si>
  <si>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</si>
  <si>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</si>
  <si>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</si>
  <si>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</si>
  <si>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</si>
  <si>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</si>
  <si>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</si>
  <si>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</si>
  <si>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</si>
  <si>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</si>
  <si>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</si>
  <si>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</si>
  <si>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</si>
  <si>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</si>
  <si>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</si>
  <si>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</si>
  <si>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</si>
  <si>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</si>
  <si>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</si>
  <si>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</si>
  <si>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</si>
  <si>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</si>
  <si>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</si>
  <si>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</si>
  <si>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</si>
  <si>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</si>
  <si>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</si>
  <si>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</si>
  <si>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</si>
  <si>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</si>
  <si>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</si>
  <si>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</si>
  <si>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</si>
  <si>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</si>
  <si>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</si>
  <si>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</si>
  <si>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</si>
  <si>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</si>
  <si>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</si>
  <si>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</si>
  <si>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</si>
  <si>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</si>
  <si>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</si>
  <si>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</si>
  <si>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</si>
  <si>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</si>
  <si>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</si>
  <si>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</si>
  <si>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</si>
  <si>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</si>
  <si>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</si>
  <si>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</si>
  <si>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</si>
  <si>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</si>
  <si>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</si>
  <si>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</si>
  <si>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</si>
  <si>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</si>
  <si>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</si>
  <si>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</si>
  <si>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</si>
  <si>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</si>
  <si>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</si>
  <si>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</si>
  <si>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</si>
  <si>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</si>
  <si>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</si>
  <si>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</si>
  <si>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</si>
  <si>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</si>
  <si>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</si>
  <si>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</si>
  <si>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</si>
  <si>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</si>
  <si>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</si>
  <si>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</si>
  <si>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</si>
  <si>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</si>
  <si>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</si>
  <si>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</si>
  <si>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</si>
  <si>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</si>
  <si>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</si>
  <si>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</si>
  <si>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</si>
  <si>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</si>
  <si>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</si>
  <si>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</si>
  <si>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</si>
  <si>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</si>
  <si>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</si>
  <si>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</si>
  <si>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</si>
  <si>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</si>
  <si>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</si>
  <si>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</si>
  <si>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</si>
  <si>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</si>
  <si>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</si>
  <si>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</si>
  <si>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</si>
  <si>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</si>
  <si>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</si>
  <si>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</si>
  <si>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</si>
  <si>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</si>
  <si>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</si>
  <si>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</si>
  <si>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</si>
  <si>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</si>
  <si>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</si>
  <si>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</si>
  <si>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</si>
  <si>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</si>
  <si>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</si>
  <si>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</si>
  <si>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</si>
  <si>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</si>
  <si>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</si>
  <si>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</si>
  <si>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</si>
  <si>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</si>
  <si>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</si>
  <si>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</si>
  <si>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</si>
  <si>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</si>
  <si>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</si>
  <si>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</si>
  <si>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</si>
  <si>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</si>
  <si>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</si>
  <si>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</si>
  <si>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</si>
  <si>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</si>
  <si>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</si>
  <si>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</si>
  <si>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</si>
  <si>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</si>
  <si>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</si>
  <si>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</si>
  <si>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</si>
  <si>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</si>
  <si>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</si>
  <si>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</si>
  <si>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</si>
  <si>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</si>
  <si>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</si>
  <si>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</si>
  <si>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</si>
  <si>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</si>
  <si>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</si>
  <si>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</si>
  <si>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</si>
  <si>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</si>
  <si>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</si>
  <si>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</si>
  <si>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</si>
  <si>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</si>
  <si>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</si>
  <si>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</si>
  <si>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</si>
  <si>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</si>
  <si>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</si>
  <si>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</si>
  <si>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</si>
  <si>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</si>
  <si>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</si>
  <si>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</si>
  <si>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</si>
  <si>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</si>
  <si>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</si>
  <si>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</si>
  <si>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</si>
  <si>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</si>
  <si>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</si>
  <si>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</si>
  <si>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</si>
  <si>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</si>
  <si>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</si>
  <si>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</si>
  <si>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</si>
  <si>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</si>
  <si>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</si>
  <si>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</si>
  <si>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</si>
  <si>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</si>
  <si>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</si>
  <si>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</si>
  <si>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</si>
  <si>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</si>
  <si>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</si>
  <si>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</si>
  <si>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</si>
  <si>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</si>
  <si>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</si>
  <si>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</si>
  <si>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</si>
  <si>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</si>
  <si>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</si>
  <si>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</si>
  <si>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</si>
  <si>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</si>
  <si>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</si>
  <si>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</si>
  <si>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</si>
  <si>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</si>
  <si>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</si>
  <si>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</si>
  <si>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</si>
  <si>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</si>
  <si>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</si>
  <si>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</si>
  <si>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</si>
  <si>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</si>
  <si>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</si>
  <si>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</si>
  <si>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</si>
  <si>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</si>
  <si>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</si>
  <si>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</si>
  <si>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</si>
  <si>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</si>
  <si>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</si>
  <si>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</si>
  <si>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</si>
  <si>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</si>
  <si>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</si>
  <si>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</si>
  <si>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</si>
  <si>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</si>
  <si>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</si>
  <si>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</si>
  <si>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</si>
  <si>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</si>
  <si>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</si>
  <si>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</si>
  <si>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</si>
  <si>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</si>
  <si>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</si>
  <si>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</si>
  <si>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</si>
  <si>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</si>
  <si>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</si>
  <si>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</si>
  <si>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</si>
  <si>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</si>
  <si>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</si>
  <si>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</si>
  <si>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</si>
  <si>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</si>
  <si>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</si>
  <si>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</si>
  <si>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</si>
  <si>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</si>
  <si>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</si>
  <si>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</si>
  <si>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</si>
  <si>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</si>
  <si>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</si>
  <si>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</si>
  <si>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</si>
  <si>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</si>
  <si>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</si>
  <si>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</si>
  <si>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</si>
  <si>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</si>
  <si>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</si>
  <si>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</si>
  <si>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</si>
  <si>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</si>
  <si>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</si>
  <si>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</si>
  <si>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</si>
  <si>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</si>
  <si>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</si>
  <si>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</si>
  <si>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</si>
  <si>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</si>
  <si>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</si>
  <si>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</si>
  <si>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</si>
  <si>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</si>
  <si>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</si>
  <si>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</si>
  <si>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</si>
  <si>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</si>
  <si>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</si>
  <si>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</si>
  <si>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</si>
  <si>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</si>
  <si>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</si>
  <si>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</si>
  <si>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</si>
  <si>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</si>
  <si>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</si>
  <si>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</si>
  <si>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</si>
  <si>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</si>
  <si>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</si>
  <si>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</si>
  <si>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</si>
  <si>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</si>
  <si>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</si>
  <si>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</si>
  <si>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</si>
  <si>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</si>
  <si>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</si>
  <si>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</si>
  <si>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</si>
  <si>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</si>
  <si>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</si>
  <si>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</si>
  <si>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</si>
  <si>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</si>
  <si>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</si>
  <si>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</si>
  <si>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</si>
  <si>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</si>
  <si>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</si>
  <si>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</si>
  <si>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</si>
  <si>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</si>
  <si>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</si>
  <si>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</si>
  <si>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</si>
  <si>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</si>
  <si>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</si>
  <si>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</si>
  <si>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</si>
  <si>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</si>
  <si>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</si>
  <si>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</si>
  <si>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</si>
  <si>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</si>
  <si>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</si>
  <si>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</si>
  <si>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</si>
  <si>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</si>
  <si>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</si>
  <si>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</si>
  <si>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</si>
  <si>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</si>
  <si>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</si>
  <si>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</si>
  <si>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</si>
  <si>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</si>
  <si>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</si>
  <si>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</si>
  <si>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</si>
  <si>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</si>
  <si>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</si>
  <si>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</si>
  <si>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</si>
  <si>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</si>
  <si>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</si>
  <si>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</si>
  <si>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</si>
  <si>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</si>
  <si>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</si>
  <si>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</si>
  <si>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</si>
  <si>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</si>
  <si>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</si>
  <si>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</si>
  <si>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</si>
  <si>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</si>
  <si>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</si>
  <si>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</si>
  <si>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</si>
  <si>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</si>
  <si>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</si>
  <si>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</si>
  <si>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</si>
  <si>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</si>
  <si>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</si>
  <si>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</si>
  <si>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</si>
  <si>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</si>
  <si>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</si>
  <si>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</si>
  <si>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</si>
  <si>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</si>
  <si>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</si>
  <si>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</si>
  <si>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</si>
  <si>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</si>
  <si>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</si>
  <si>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</si>
  <si>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</si>
  <si>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</si>
  <si>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</si>
  <si>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</si>
  <si>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</si>
  <si>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</si>
  <si>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</si>
  <si>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</si>
  <si>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</si>
  <si>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</si>
  <si>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</si>
  <si>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</si>
  <si>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</si>
  <si>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</si>
  <si>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</si>
  <si>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</si>
  <si>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</si>
  <si>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</si>
  <si>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</si>
  <si>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</si>
  <si>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</si>
  <si>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</si>
  <si>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</si>
  <si>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</si>
  <si>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</si>
  <si>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</si>
  <si>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</si>
  <si>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</si>
  <si>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</si>
  <si>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</si>
  <si>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</si>
  <si>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</si>
  <si>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</si>
  <si>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</si>
  <si>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</si>
  <si>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</si>
  <si>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</si>
  <si>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</si>
  <si>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</si>
  <si>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</si>
  <si>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</si>
  <si>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</si>
  <si>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</si>
  <si>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</si>
  <si>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</si>
  <si>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</si>
  <si>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</si>
  <si>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</si>
  <si>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</si>
  <si>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</si>
  <si>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</si>
  <si>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</si>
  <si>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</si>
  <si>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</si>
  <si>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</si>
  <si>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</si>
  <si>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</si>
  <si>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</si>
  <si>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</si>
  <si>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</si>
  <si>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</si>
  <si>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</si>
  <si>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</si>
  <si>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</si>
  <si>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</si>
  <si>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</si>
  <si>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</si>
  <si>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</si>
  <si>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</si>
  <si>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</si>
  <si>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</si>
  <si>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</si>
  <si>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</si>
  <si>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</si>
  <si>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</si>
  <si>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</si>
  <si>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</si>
  <si>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</si>
  <si>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</si>
  <si>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</si>
  <si>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</si>
  <si>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</si>
  <si>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</si>
  <si>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</si>
  <si>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</si>
  <si>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</si>
  <si>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</si>
  <si>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</si>
  <si>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</si>
  <si>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</si>
  <si>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</si>
  <si>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</si>
  <si>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</si>
  <si>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</si>
  <si>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</si>
  <si>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</si>
  <si>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</si>
  <si>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</si>
  <si>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</si>
  <si>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</si>
  <si>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</si>
  <si>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</si>
  <si>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</si>
  <si>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</si>
  <si>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</si>
  <si>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</si>
  <si>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</si>
  <si>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</si>
  <si>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</si>
  <si>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</si>
  <si>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</si>
  <si>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</si>
  <si>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</si>
  <si>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</si>
  <si>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</si>
  <si>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</si>
  <si>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</si>
  <si>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</si>
  <si>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</si>
  <si>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</si>
  <si>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</si>
  <si>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</si>
  <si>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</si>
  <si>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</si>
  <si>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</si>
  <si>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</si>
  <si>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</si>
  <si>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</si>
  <si>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</si>
  <si>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</si>
  <si>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</si>
  <si>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</si>
  <si>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</si>
  <si>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</si>
  <si>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</si>
  <si>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</si>
  <si>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</si>
  <si>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</si>
  <si>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</si>
  <si>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</si>
  <si>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</si>
  <si>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</si>
  <si>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</si>
  <si>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</si>
  <si>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</si>
  <si>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</si>
  <si>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</si>
  <si>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</si>
  <si>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</si>
  <si>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</si>
  <si>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</si>
  <si>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</si>
  <si>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</si>
  <si>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</si>
  <si>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</si>
  <si>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</si>
  <si>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</si>
  <si>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</si>
  <si>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</si>
  <si>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</si>
  <si>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</si>
  <si>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</si>
  <si>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</si>
  <si>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</si>
  <si>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</si>
  <si>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</si>
  <si>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</si>
  <si>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</si>
  <si>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</si>
  <si>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</si>
  <si>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</si>
  <si>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</si>
  <si>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</si>
  <si>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</si>
  <si>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</si>
  <si>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</si>
  <si>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</si>
  <si>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</si>
  <si>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</si>
  <si>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</si>
  <si>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</si>
  <si>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</si>
  <si>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</si>
  <si>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</si>
  <si>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</si>
  <si>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</si>
  <si>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</si>
  <si>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</si>
  <si>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</si>
  <si>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</si>
  <si>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</si>
  <si>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</si>
  <si>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</si>
  <si>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</si>
  <si>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</si>
  <si>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</si>
  <si>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</si>
  <si>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</si>
  <si>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</si>
  <si>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</si>
  <si>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</si>
  <si>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</si>
  <si>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</si>
  <si>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</si>
  <si>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</si>
  <si>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</si>
  <si>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</si>
  <si>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</si>
  <si>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</si>
  <si>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</si>
  <si>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</si>
  <si>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</si>
  <si>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</si>
  <si>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</si>
  <si>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</si>
  <si>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</si>
  <si>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</si>
  <si>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</si>
  <si>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</si>
  <si>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</si>
  <si>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</si>
  <si>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</si>
  <si>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</si>
  <si>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</si>
  <si>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</si>
  <si>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</si>
  <si>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</si>
  <si>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</si>
  <si>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</si>
  <si>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</si>
  <si>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</si>
  <si>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</si>
  <si>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</si>
  <si>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</si>
  <si>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</si>
  <si>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</si>
  <si>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</si>
  <si>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</si>
  <si>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</si>
  <si>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</si>
  <si>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</si>
  <si>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</si>
  <si>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</si>
  <si>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</si>
  <si>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</si>
  <si>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</si>
  <si>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</si>
  <si>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</si>
  <si>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</si>
  <si>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</si>
  <si>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</si>
  <si>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</si>
  <si>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</si>
  <si>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</si>
  <si>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</si>
  <si>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</si>
  <si>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</si>
  <si>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</si>
  <si>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</si>
  <si>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</si>
  <si>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</si>
  <si>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</si>
  <si>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</si>
  <si>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</si>
  <si>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</si>
  <si>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</si>
  <si>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</si>
  <si>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</si>
  <si>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</si>
  <si>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</si>
  <si>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</si>
  <si>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</si>
  <si>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</si>
  <si>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</si>
  <si>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</si>
  <si>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</si>
  <si>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</si>
  <si>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</si>
  <si>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</si>
  <si>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</si>
  <si>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</si>
  <si>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</si>
  <si>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</si>
  <si>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</si>
  <si>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</si>
  <si>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</si>
  <si>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</si>
  <si>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</si>
  <si>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</si>
  <si>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</si>
  <si>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</si>
  <si>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</si>
  <si>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</si>
  <si>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</si>
  <si>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</si>
  <si>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</si>
  <si>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</si>
  <si>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</si>
  <si>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</si>
  <si>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</si>
  <si>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</si>
  <si>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</si>
  <si>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</si>
  <si>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</si>
  <si>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</si>
  <si>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</si>
  <si>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</si>
  <si>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</si>
  <si>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</si>
  <si>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</si>
  <si>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</si>
  <si>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</si>
  <si>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</si>
  <si>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</si>
  <si>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</si>
  <si>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</si>
  <si>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</si>
  <si>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</si>
  <si>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</si>
  <si>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</si>
  <si>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</si>
  <si>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</si>
  <si>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</si>
  <si>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</si>
  <si>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</si>
  <si>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</si>
  <si>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</si>
  <si>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</si>
  <si>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</si>
  <si>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</si>
  <si>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</si>
  <si>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</si>
  <si>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</si>
  <si>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</si>
  <si>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</si>
  <si>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</si>
  <si>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</si>
  <si>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</si>
  <si>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</si>
  <si>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</si>
  <si>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</si>
  <si>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</si>
  <si>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</si>
  <si>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</si>
  <si>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</si>
  <si>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</si>
  <si>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</si>
  <si>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</si>
  <si>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</si>
  <si>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</si>
  <si>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</si>
  <si>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</si>
  <si>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</si>
  <si>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</si>
  <si>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</si>
  <si>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</si>
  <si>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</si>
  <si>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</si>
  <si>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</si>
  <si>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</si>
  <si>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</si>
  <si>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</si>
  <si>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</si>
  <si>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</si>
  <si>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</si>
  <si>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</si>
  <si>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</si>
  <si>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</si>
  <si>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</si>
  <si>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</si>
  <si>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</si>
  <si>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</si>
  <si>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</si>
  <si>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</si>
  <si>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</si>
  <si>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</si>
  <si>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</si>
  <si>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</si>
  <si>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</si>
  <si>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</si>
  <si>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</si>
  <si>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</si>
  <si>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</si>
  <si>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</si>
  <si>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</si>
  <si>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</si>
  <si>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</si>
  <si>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</si>
  <si>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</si>
  <si>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</si>
  <si>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</si>
  <si>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</si>
  <si>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</si>
  <si>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</si>
  <si>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</si>
  <si>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</si>
  <si>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</si>
  <si>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</si>
  <si>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</si>
  <si>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</si>
  <si>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</si>
  <si>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</si>
  <si>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</si>
  <si>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</si>
  <si>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</si>
  <si>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</si>
  <si>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</si>
  <si>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</si>
  <si>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</si>
  <si>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</si>
  <si>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</si>
  <si>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</si>
  <si>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</si>
  <si>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</si>
  <si>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</si>
  <si>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</si>
  <si>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</si>
  <si>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</si>
  <si>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</si>
  <si>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</si>
  <si>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</si>
  <si>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</si>
  <si>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</si>
  <si>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</si>
  <si>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</si>
  <si>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</si>
  <si>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</si>
  <si>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</si>
  <si>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</si>
  <si>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</si>
  <si>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</si>
  <si>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</si>
  <si>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</si>
  <si>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</si>
  <si>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</si>
  <si>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</si>
  <si>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</si>
  <si>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</si>
  <si>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</si>
  <si>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</si>
  <si>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</si>
  <si>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</si>
  <si>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</si>
  <si>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</si>
  <si>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</si>
  <si>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</si>
  <si>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</si>
  <si>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</si>
  <si>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</si>
  <si>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</si>
  <si>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</si>
  <si>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</si>
  <si>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</si>
  <si>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</si>
  <si>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</si>
  <si>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</si>
  <si>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</si>
  <si>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</si>
  <si>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</si>
  <si>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</si>
  <si>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</si>
  <si>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</si>
  <si>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</si>
  <si>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</si>
  <si>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</si>
  <si>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</si>
  <si>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</si>
  <si>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</si>
  <si>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</si>
  <si>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</si>
  <si>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</si>
  <si>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</si>
  <si>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</si>
  <si>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</si>
  <si>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</si>
  <si>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</si>
  <si>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</si>
  <si>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</si>
  <si>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</si>
  <si>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</si>
  <si>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</si>
  <si>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</si>
  <si>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</si>
  <si>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</si>
  <si>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</si>
  <si>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</si>
  <si>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</si>
  <si>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</si>
  <si>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</si>
  <si>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</si>
  <si>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</si>
  <si>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</si>
  <si>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</si>
  <si>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</si>
  <si>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</si>
  <si>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</si>
  <si>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</si>
  <si>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</si>
  <si>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</si>
  <si>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</si>
  <si>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</si>
  <si>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</si>
  <si>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</si>
  <si>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</si>
  <si>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</si>
  <si>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</si>
  <si>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</si>
  <si>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</si>
  <si>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</si>
  <si>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</si>
  <si>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</si>
  <si>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</si>
  <si>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</si>
  <si>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</si>
  <si>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</si>
  <si>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</si>
  <si>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</si>
  <si>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</si>
  <si>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</si>
  <si>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</si>
  <si>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</si>
  <si>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</si>
  <si>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</si>
  <si>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</si>
  <si>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</si>
  <si>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</si>
  <si>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</si>
  <si>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</si>
  <si>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</si>
  <si>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</si>
  <si>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</si>
  <si>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</si>
  <si>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</si>
  <si>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</si>
  <si>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</si>
  <si>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</si>
  <si>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</si>
  <si>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</si>
  <si>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</si>
  <si>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</si>
  <si>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</si>
  <si>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</si>
  <si>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</si>
  <si>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</si>
  <si>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</si>
  <si>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</si>
  <si>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</si>
  <si>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</si>
  <si>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</si>
  <si>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</si>
  <si>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</si>
  <si>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</si>
  <si>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</si>
  <si>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</si>
  <si>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</si>
  <si>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</si>
  <si>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</si>
  <si>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</si>
  <si>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</si>
  <si>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</si>
  <si>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</si>
  <si>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</si>
  <si>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</si>
  <si>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</si>
  <si>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</si>
  <si>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</si>
  <si>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</si>
  <si>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</si>
  <si>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</si>
  <si>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</si>
  <si>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</si>
  <si>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</si>
  <si>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</si>
  <si>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</si>
  <si>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</si>
  <si>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</si>
  <si>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</si>
  <si>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</si>
  <si>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</si>
  <si>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</si>
  <si>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</si>
  <si>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</si>
  <si>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</si>
  <si>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</si>
  <si>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</si>
  <si>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</si>
  <si>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</si>
  <si>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</si>
  <si>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</si>
  <si>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</si>
  <si>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</si>
  <si>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</si>
  <si>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</si>
  <si>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</si>
  <si>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</si>
  <si>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</si>
  <si>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</si>
  <si>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</si>
  <si>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</si>
  <si>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</si>
  <si>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</si>
  <si>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</si>
  <si>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</si>
  <si>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</si>
  <si>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</si>
  <si>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</si>
  <si>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</si>
  <si>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</si>
  <si>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</si>
  <si>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</si>
  <si>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</si>
  <si>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</si>
  <si>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</si>
  <si>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</si>
  <si>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</si>
  <si>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</si>
  <si>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</si>
  <si>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</si>
  <si>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</si>
  <si>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</si>
  <si>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</si>
  <si>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</si>
  <si>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</si>
  <si>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</si>
  <si>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</si>
  <si>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</si>
  <si>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</si>
  <si>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</si>
  <si>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</si>
  <si>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</si>
  <si>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</si>
  <si>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</si>
  <si>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</si>
  <si>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</si>
  <si>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</si>
  <si>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</si>
  <si>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</si>
  <si>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</si>
  <si>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</si>
  <si>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</si>
  <si>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</si>
  <si>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</si>
  <si>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</si>
  <si>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</si>
  <si>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</si>
  <si>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</si>
  <si>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</si>
  <si>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</si>
  <si>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</si>
  <si>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</si>
  <si>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</si>
  <si>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</si>
  <si>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</si>
  <si>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</si>
  <si>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</si>
  <si>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</si>
  <si>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</si>
  <si>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</si>
  <si>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</si>
  <si>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</si>
  <si>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</si>
  <si>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</si>
  <si>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</si>
  <si>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</si>
  <si>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</si>
  <si>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</si>
  <si>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</si>
  <si>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</si>
  <si>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</si>
  <si>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</si>
  <si>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</si>
  <si>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</si>
  <si>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</si>
  <si>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</si>
  <si>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</si>
  <si>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</si>
  <si>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</si>
  <si>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</si>
  <si>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</si>
  <si>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</si>
  <si>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</si>
  <si>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</si>
  <si>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</si>
  <si>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</si>
  <si>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</si>
  <si>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</si>
  <si>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</si>
  <si>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</si>
  <si>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</si>
  <si>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</si>
  <si>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</si>
  <si>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</si>
  <si>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</si>
  <si>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</si>
  <si>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</si>
  <si>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</si>
  <si>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</si>
  <si>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</si>
  <si>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</si>
  <si>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</si>
  <si>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</si>
  <si>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</si>
  <si>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</si>
  <si>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</si>
  <si>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</si>
  <si>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</si>
  <si>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</si>
  <si>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</si>
  <si>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</si>
  <si>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</si>
  <si>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</si>
  <si>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</si>
  <si>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</si>
  <si>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</si>
  <si>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</si>
  <si>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</si>
  <si>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</si>
  <si>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</si>
  <si>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</si>
  <si>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</si>
  <si>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</si>
  <si>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</si>
  <si>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</si>
  <si>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</si>
  <si>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</si>
  <si>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</si>
  <si>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</si>
  <si>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</si>
  <si>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</si>
  <si>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</si>
  <si>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</si>
  <si>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</si>
  <si>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</si>
  <si>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</si>
  <si>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</si>
  <si>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</si>
  <si>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</si>
  <si>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</si>
  <si>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</si>
  <si>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</si>
  <si>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</si>
  <si>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</si>
  <si>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</si>
  <si>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</si>
  <si>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</si>
  <si>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</si>
  <si>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</si>
  <si>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</si>
  <si>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</si>
  <si>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</si>
  <si>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</si>
  <si>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</si>
  <si>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</si>
  <si>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</si>
  <si>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</si>
  <si>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</si>
  <si>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</si>
  <si>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</si>
  <si>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</si>
  <si>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</si>
  <si>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</si>
  <si>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</si>
  <si>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</si>
  <si>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</si>
  <si>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</si>
  <si>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</si>
  <si>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</si>
  <si>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</si>
  <si>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</si>
  <si>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</si>
  <si>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</si>
  <si>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</si>
  <si>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</si>
  <si>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</si>
  <si>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</si>
  <si>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</si>
  <si>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</si>
  <si>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</si>
  <si>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</si>
  <si>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</si>
  <si>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</si>
  <si>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</si>
  <si>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</si>
  <si>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</si>
  <si>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</si>
  <si>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</si>
  <si>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</si>
  <si>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</si>
  <si>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</si>
  <si>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</si>
  <si>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</si>
  <si>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</si>
  <si>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</si>
  <si>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</si>
  <si>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</si>
  <si>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</si>
  <si>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</si>
  <si>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</si>
  <si>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</si>
  <si>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</si>
  <si>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</si>
  <si>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</si>
  <si>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</si>
  <si>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</si>
  <si>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</si>
  <si>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</si>
  <si>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</si>
  <si>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</si>
  <si>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</si>
  <si>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</si>
  <si>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</si>
  <si>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</si>
  <si>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</si>
  <si>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</si>
  <si>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</si>
  <si>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</si>
  <si>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</si>
  <si>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</si>
  <si>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</si>
  <si>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</si>
  <si>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</si>
  <si>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</si>
  <si>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</si>
  <si>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</si>
  <si>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</si>
  <si>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</si>
  <si>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</si>
  <si>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</si>
  <si>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</si>
  <si>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</si>
  <si>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</si>
  <si>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</si>
  <si>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</si>
  <si>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</si>
  <si>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</si>
  <si>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</si>
  <si>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</si>
  <si>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</si>
  <si>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</si>
  <si>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</si>
  <si>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</si>
  <si>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</si>
  <si>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</si>
  <si>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</si>
  <si>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</si>
  <si>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</si>
  <si>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</si>
  <si>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</si>
  <si>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</si>
  <si>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</si>
  <si>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</si>
  <si>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</si>
  <si>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</si>
  <si>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</si>
  <si>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</si>
  <si>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</si>
  <si>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</si>
  <si>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</si>
  <si>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</si>
  <si>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</si>
  <si>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</si>
  <si>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</si>
  <si>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</si>
  <si>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</si>
  <si>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</si>
  <si>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</si>
  <si>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</si>
  <si>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</si>
  <si>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</si>
  <si>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</si>
  <si>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</si>
  <si>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</si>
  <si>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</si>
  <si>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</si>
  <si>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</si>
  <si>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</si>
  <si>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</si>
  <si>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</si>
  <si>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</si>
  <si>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</si>
  <si>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</si>
  <si>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</si>
  <si>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</si>
  <si>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</si>
  <si>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</si>
  <si>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</si>
  <si>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</si>
  <si>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</si>
  <si>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</si>
  <si>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</si>
  <si>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</si>
  <si>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</si>
  <si>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</si>
  <si>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</si>
  <si>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</si>
  <si>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</si>
  <si>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</si>
  <si>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</si>
  <si>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</si>
  <si>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</si>
  <si>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</si>
  <si>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</si>
  <si>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</si>
  <si>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</si>
  <si>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</si>
  <si>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</si>
  <si>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</si>
  <si>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</si>
  <si>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</si>
  <si>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</si>
  <si>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</si>
  <si>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</si>
  <si>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</si>
  <si>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</si>
  <si>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</si>
  <si>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</si>
  <si>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</si>
  <si>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</si>
  <si>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</si>
  <si>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</si>
  <si>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</si>
  <si>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</si>
  <si>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</si>
  <si>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</si>
  <si>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</si>
  <si>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</si>
  <si>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</si>
  <si>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</si>
  <si>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</si>
  <si>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</si>
  <si>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</si>
  <si>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</si>
  <si>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</si>
  <si>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</si>
  <si>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</si>
  <si>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</si>
  <si>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</si>
  <si>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</si>
  <si>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</si>
  <si>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</si>
  <si>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</si>
  <si>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</si>
  <si>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</si>
  <si>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</si>
  <si>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</si>
  <si>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</si>
  <si>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</si>
  <si>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</si>
  <si>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</si>
  <si>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</si>
  <si>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</si>
  <si>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</si>
  <si>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</si>
  <si>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</si>
  <si>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</si>
  <si>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</si>
  <si>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</si>
  <si>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</si>
  <si>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</si>
  <si>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</si>
  <si>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</si>
  <si>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</si>
  <si>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</si>
  <si>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</si>
  <si>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</si>
  <si>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</si>
  <si>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</si>
  <si>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</si>
  <si>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</si>
  <si>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</si>
  <si>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</si>
  <si>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</si>
  <si>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</si>
  <si>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</si>
  <si>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</si>
  <si>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</si>
  <si>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</si>
  <si>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</si>
  <si>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</si>
  <si>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</si>
  <si>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</si>
  <si>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</si>
  <si>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</si>
  <si>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</si>
  <si>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</si>
  <si>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</si>
  <si>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</si>
  <si>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</si>
  <si>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</si>
  <si>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</si>
  <si>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</si>
  <si>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</si>
  <si>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</si>
  <si>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</si>
  <si>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</si>
  <si>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</si>
  <si>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</si>
  <si>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</si>
  <si>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</si>
  <si>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</si>
  <si>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</si>
  <si>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</si>
  <si>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</si>
  <si>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</si>
  <si>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</si>
  <si>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</si>
  <si>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</si>
  <si>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</si>
  <si>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</si>
  <si>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</si>
  <si>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</si>
  <si>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</si>
  <si>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</si>
  <si>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</si>
  <si>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</si>
  <si>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</si>
  <si>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</si>
  <si>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</si>
  <si>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</si>
  <si>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</si>
  <si>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</si>
  <si>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</si>
  <si>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</si>
  <si>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</si>
  <si>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</si>
  <si>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</si>
  <si>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</si>
  <si>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</si>
  <si>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</si>
  <si>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</si>
  <si>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</si>
  <si>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</si>
  <si>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</si>
  <si>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</si>
  <si>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</si>
  <si>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</si>
  <si>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</si>
  <si>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</si>
  <si>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</si>
  <si>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</si>
  <si>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</si>
  <si>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</si>
  <si>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</si>
  <si>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</si>
  <si>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</si>
  <si>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</si>
  <si>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</si>
  <si>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</si>
  <si>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</si>
  <si>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</si>
  <si>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</si>
  <si>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</si>
  <si>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</si>
  <si>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</si>
  <si>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</si>
  <si>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</si>
  <si>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</si>
  <si>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</si>
  <si>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</si>
  <si>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</si>
  <si>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</si>
  <si>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</si>
  <si>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</si>
  <si>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</si>
  <si>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</si>
  <si>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</si>
  <si>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</si>
  <si>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</si>
  <si>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</si>
  <si>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</si>
  <si>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</si>
  <si>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</si>
  <si>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</si>
  <si>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</si>
  <si>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</si>
  <si>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</si>
  <si>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</si>
  <si>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</si>
  <si>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</si>
  <si>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</si>
  <si>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</si>
  <si>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</si>
  <si>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</si>
  <si>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</si>
  <si>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</si>
  <si>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</si>
  <si>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</si>
  <si>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</si>
  <si>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</si>
  <si>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</si>
  <si>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</si>
  <si>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</si>
  <si>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</si>
  <si>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</si>
  <si>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</si>
  <si>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</si>
  <si>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</si>
  <si>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</si>
  <si>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</si>
  <si>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</si>
  <si>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</si>
  <si>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</si>
  <si>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</si>
  <si>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</si>
  <si>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</si>
  <si>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</si>
  <si>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</si>
  <si>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</si>
  <si>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</si>
  <si>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</si>
  <si>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</si>
  <si>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</si>
  <si>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</si>
  <si>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</si>
  <si>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</si>
  <si>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</si>
  <si>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</si>
  <si>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</si>
  <si>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</si>
  <si>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</si>
  <si>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</si>
  <si>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</si>
  <si>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</si>
  <si>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</si>
  <si>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</si>
  <si>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</si>
  <si>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</si>
  <si>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</si>
  <si>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</si>
  <si>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</si>
  <si>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</si>
  <si>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</si>
  <si>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</si>
  <si>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</si>
  <si>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</si>
  <si>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</si>
  <si>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</si>
  <si>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</si>
  <si>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</si>
  <si>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</si>
  <si>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</si>
  <si>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</si>
  <si>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</si>
  <si>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</si>
  <si>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</si>
  <si>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</si>
  <si>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</si>
  <si>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</si>
  <si>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</si>
  <si>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</si>
  <si>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</si>
  <si>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</si>
  <si>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</si>
  <si>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</si>
  <si>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</si>
  <si>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</si>
  <si>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</si>
  <si>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</si>
  <si>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</si>
  <si>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</si>
  <si>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</si>
  <si>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</si>
  <si>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</si>
  <si>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</si>
  <si>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</si>
  <si>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</si>
  <si>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</si>
  <si>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</si>
  <si>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</si>
  <si>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</si>
  <si>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</si>
  <si>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</si>
  <si>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</si>
  <si>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</si>
  <si>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</si>
  <si>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</si>
  <si>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</si>
  <si>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</si>
  <si>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</si>
  <si>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</si>
  <si>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</si>
  <si>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</si>
  <si>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</si>
  <si>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</si>
  <si>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</si>
  <si>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</si>
  <si>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</si>
  <si>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</si>
  <si>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</si>
  <si>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</si>
  <si>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</si>
  <si>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</si>
  <si>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</si>
  <si>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</si>
  <si>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</si>
  <si>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</si>
  <si>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</si>
  <si>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</si>
  <si>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</si>
  <si>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</si>
  <si>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</si>
  <si>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</si>
  <si>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</si>
  <si>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</si>
  <si>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</si>
  <si>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</si>
  <si>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</si>
  <si>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</si>
  <si>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</si>
  <si>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</si>
  <si>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</si>
  <si>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</si>
  <si>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</si>
  <si>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</si>
  <si>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</si>
  <si>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</si>
  <si>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</si>
  <si>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</si>
  <si>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</si>
  <si>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</si>
  <si>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</si>
  <si>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</si>
  <si>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</si>
  <si>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</si>
  <si>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</si>
  <si>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</si>
  <si>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</si>
  <si>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</si>
  <si>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</si>
  <si>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</si>
  <si>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</si>
  <si>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</si>
  <si>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</si>
  <si>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</si>
  <si>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</si>
  <si>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</si>
  <si>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</si>
  <si>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</si>
  <si>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</si>
  <si>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</si>
  <si>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</si>
  <si>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</si>
  <si>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</si>
  <si>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</si>
  <si>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</si>
  <si>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</si>
  <si>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</si>
  <si>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</si>
  <si>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</si>
  <si>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</si>
  <si>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</si>
  <si>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</si>
  <si>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</si>
  <si>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</si>
  <si>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</si>
  <si>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</si>
  <si>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</si>
  <si>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</si>
  <si>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</si>
  <si>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</si>
  <si>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</si>
  <si>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</si>
  <si>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</si>
  <si>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</si>
  <si>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</si>
  <si>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</si>
  <si>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</si>
  <si>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</si>
  <si>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</si>
  <si>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</si>
  <si>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</si>
  <si>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</si>
  <si>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</si>
  <si>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</si>
  <si>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</si>
  <si>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</si>
  <si>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</si>
  <si>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</si>
  <si>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</si>
  <si>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</si>
  <si>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</si>
  <si>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</si>
  <si>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</si>
  <si>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</si>
  <si>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</si>
  <si>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</si>
  <si>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</si>
  <si>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</si>
  <si>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</si>
  <si>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</si>
  <si>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</si>
  <si>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</si>
  <si>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</si>
  <si>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</si>
  <si>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</si>
  <si>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</si>
  <si>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</si>
  <si>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</si>
  <si>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</si>
  <si>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</si>
  <si>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</si>
  <si>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</si>
  <si>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</si>
  <si>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</si>
  <si>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</si>
  <si>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</si>
  <si>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</si>
  <si>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</si>
  <si>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</si>
  <si>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</si>
  <si>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</si>
  <si>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</si>
  <si>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</si>
  <si>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</si>
  <si>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</si>
  <si>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</si>
  <si>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</si>
  <si>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</si>
  <si>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</si>
  <si>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</si>
  <si>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</si>
  <si>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</si>
  <si>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</si>
  <si>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</si>
  <si>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</si>
  <si>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</si>
  <si>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</si>
  <si>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</si>
  <si>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</si>
  <si>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</si>
  <si>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</si>
  <si>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</si>
  <si>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</si>
  <si>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</si>
  <si>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</si>
  <si>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</si>
  <si>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</si>
  <si>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</si>
  <si>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</si>
  <si>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</si>
  <si>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</si>
  <si>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</si>
  <si>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</si>
  <si>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</si>
  <si>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</si>
  <si>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</si>
  <si>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</si>
  <si>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</si>
  <si>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</si>
  <si>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</si>
  <si>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</si>
  <si>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</si>
  <si>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</si>
  <si>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</si>
  <si>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</si>
  <si>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</si>
  <si>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</si>
  <si>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</si>
  <si>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</si>
  <si>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</si>
  <si>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</si>
  <si>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</si>
  <si>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</si>
  <si>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</si>
  <si>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</si>
  <si>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</si>
  <si>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</si>
  <si>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</si>
  <si>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</si>
  <si>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</si>
  <si>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</si>
  <si>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</si>
  <si>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</si>
  <si>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</si>
  <si>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</si>
  <si>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</si>
  <si>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</si>
  <si>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</si>
  <si>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</si>
  <si>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</si>
  <si>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</si>
  <si>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</si>
  <si>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</si>
  <si>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</si>
  <si>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</si>
  <si>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</si>
  <si>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</si>
  <si>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</si>
  <si>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</si>
  <si>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</si>
  <si>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</si>
  <si>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</si>
  <si>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</si>
  <si>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</si>
  <si>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</si>
  <si>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</si>
  <si>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</si>
  <si>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</si>
  <si>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</si>
  <si>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</si>
  <si>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</si>
  <si>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</si>
  <si>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</si>
  <si>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</si>
  <si>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</si>
  <si>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</si>
  <si>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</si>
  <si>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</si>
  <si>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</si>
  <si>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</si>
  <si>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</si>
  <si>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</si>
  <si>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</si>
  <si>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</si>
  <si>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</si>
  <si>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</si>
  <si>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</si>
  <si>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</si>
  <si>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</si>
  <si>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</si>
  <si>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</si>
  <si>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</si>
  <si>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</si>
  <si>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</si>
  <si>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</si>
  <si>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</si>
  <si>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</si>
  <si>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</si>
  <si>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</si>
  <si>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</si>
  <si>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</si>
  <si>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</si>
  <si>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</si>
  <si>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</si>
  <si>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</si>
  <si>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</si>
  <si>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</si>
  <si>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</si>
  <si>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</si>
  <si>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</si>
  <si>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</si>
  <si>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</si>
  <si>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</si>
  <si>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</si>
  <si>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</si>
  <si>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</si>
  <si>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</si>
  <si>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</si>
  <si>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</si>
  <si>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</si>
  <si>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</si>
  <si>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</si>
  <si>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</si>
  <si>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</si>
  <si>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</si>
  <si>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</si>
  <si>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</si>
  <si>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</si>
  <si>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</si>
  <si>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</si>
  <si>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</si>
  <si>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</si>
  <si>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</si>
  <si>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</si>
  <si>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</si>
  <si>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</si>
  <si>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</si>
  <si>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</si>
  <si>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</si>
  <si>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</si>
  <si>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</si>
  <si>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</si>
  <si>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</si>
  <si>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</si>
  <si>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</si>
  <si>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</si>
  <si>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</si>
  <si>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</si>
  <si>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</si>
  <si>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</si>
  <si>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</si>
  <si>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</si>
  <si>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</si>
  <si>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</si>
  <si>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</si>
  <si>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</si>
  <si>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</si>
  <si>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</si>
  <si>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</si>
  <si>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</si>
  <si>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</si>
  <si>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</si>
  <si>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</si>
  <si>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</si>
  <si>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</si>
  <si>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</si>
  <si>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</si>
  <si>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</si>
  <si>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</si>
  <si>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</si>
  <si>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</si>
  <si>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</si>
  <si>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</si>
  <si>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</si>
  <si>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</si>
  <si>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</si>
  <si>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</si>
  <si>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</si>
  <si>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</si>
  <si>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</si>
  <si>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</si>
  <si>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</si>
  <si>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</si>
  <si>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</si>
  <si>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</si>
  <si>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</si>
  <si>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</si>
  <si>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</si>
  <si>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</si>
  <si>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</si>
  <si>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</si>
  <si>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</si>
  <si>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</si>
  <si>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</si>
  <si>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</si>
  <si>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</si>
  <si>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</si>
  <si>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</si>
  <si>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</si>
  <si>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</si>
  <si>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</si>
  <si>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</si>
  <si>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</si>
  <si>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</si>
  <si>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</si>
  <si>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</si>
  <si>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</si>
  <si>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</si>
  <si>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</si>
  <si>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</si>
  <si>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</si>
  <si>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</si>
  <si>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</si>
  <si>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</si>
  <si>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</si>
  <si>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</si>
  <si>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</si>
  <si>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</si>
  <si>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</si>
  <si>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</si>
  <si>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</si>
  <si>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</si>
  <si>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</si>
  <si>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</si>
  <si>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</si>
  <si>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</si>
  <si>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</si>
  <si>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</si>
  <si>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</si>
  <si>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</si>
  <si>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</si>
  <si>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</si>
  <si>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</si>
  <si>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</si>
  <si>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</si>
  <si>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</si>
  <si>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</si>
  <si>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</si>
  <si>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</si>
  <si>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</si>
  <si>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</si>
  <si>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</si>
  <si>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</si>
  <si>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</si>
  <si>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</si>
  <si>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</si>
  <si>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</si>
  <si>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</si>
  <si>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</si>
  <si>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</si>
  <si>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</si>
  <si>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</si>
  <si>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</si>
  <si>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</si>
  <si>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</si>
  <si>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</si>
  <si>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</si>
  <si>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</si>
  <si>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</si>
  <si>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</si>
  <si>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</si>
  <si>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</si>
  <si>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</si>
  <si>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</si>
  <si>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</si>
  <si>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</si>
  <si>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</si>
  <si>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</si>
  <si>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</si>
  <si>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</si>
  <si>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</si>
  <si>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</si>
  <si>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</si>
  <si>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</si>
  <si>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</si>
  <si>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</si>
  <si>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</si>
  <si>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</si>
  <si>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</si>
  <si>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</si>
  <si>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</si>
  <si>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</si>
  <si>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</si>
  <si>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</si>
  <si>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</si>
  <si>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</si>
  <si>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</si>
  <si>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</si>
  <si>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</si>
  <si>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</si>
  <si>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</si>
  <si>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</si>
  <si>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</si>
  <si>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</si>
  <si>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</si>
  <si>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</si>
  <si>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</si>
  <si>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</si>
  <si>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</si>
  <si>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</si>
  <si>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</si>
  <si>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</si>
  <si>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</si>
  <si>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</si>
  <si>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</si>
  <si>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</si>
  <si>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</si>
  <si>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</si>
  <si>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</si>
  <si>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</si>
  <si>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</si>
  <si>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</si>
  <si>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</si>
  <si>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</si>
  <si>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</si>
  <si>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</si>
  <si>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</si>
  <si>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</si>
  <si>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</si>
  <si>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</si>
  <si>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</si>
  <si>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</si>
  <si>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</si>
  <si>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</si>
  <si>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</si>
  <si>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</si>
  <si>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</si>
  <si>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</si>
  <si>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</si>
  <si>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</si>
  <si>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</si>
  <si>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</si>
  <si>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</si>
  <si>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</si>
  <si>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</si>
  <si>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</si>
  <si>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</si>
  <si>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</si>
  <si>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</si>
  <si>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</si>
  <si>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</si>
  <si>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</si>
  <si>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</si>
  <si>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</si>
  <si>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</si>
  <si>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</si>
  <si>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</si>
  <si>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</si>
  <si>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</si>
  <si>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</si>
  <si>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</si>
  <si>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</si>
  <si>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</si>
  <si>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</si>
  <si>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</si>
  <si>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</si>
  <si>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</si>
  <si>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</si>
  <si>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</si>
  <si>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</si>
  <si>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</si>
  <si>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</si>
  <si>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</si>
  <si>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</si>
  <si>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</si>
  <si>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</si>
  <si>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</si>
  <si>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</si>
  <si>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</si>
  <si>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</si>
  <si>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</si>
  <si>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</si>
  <si>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</si>
  <si>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</si>
  <si>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</si>
  <si>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</si>
  <si>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</si>
  <si>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</si>
  <si>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</si>
  <si>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</si>
  <si>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</si>
  <si>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</si>
  <si>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</si>
  <si>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</si>
  <si>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</si>
  <si>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</si>
  <si>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</si>
  <si>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</si>
  <si>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</si>
  <si>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</si>
  <si>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</si>
  <si>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</si>
  <si>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</si>
  <si>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</si>
  <si>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</si>
  <si>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</si>
  <si>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</si>
  <si>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</si>
  <si>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</si>
  <si>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</si>
  <si>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</si>
  <si>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</si>
  <si>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</si>
  <si>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</si>
  <si>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</si>
  <si>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</si>
  <si>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</si>
  <si>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</si>
  <si>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</si>
  <si>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</si>
  <si>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</si>
  <si>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</si>
  <si>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</si>
  <si>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</si>
  <si>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</si>
  <si>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</si>
  <si>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</si>
  <si>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</si>
  <si>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</si>
  <si>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</si>
  <si>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</si>
  <si>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</si>
  <si>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</si>
  <si>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</si>
  <si>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</si>
  <si>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</si>
  <si>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</si>
  <si>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</si>
  <si>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</si>
  <si>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</si>
  <si>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</si>
  <si>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</si>
  <si>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</si>
  <si>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</si>
  <si>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</si>
  <si>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</si>
  <si>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</si>
  <si>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</si>
  <si>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</si>
  <si>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</si>
  <si>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</si>
  <si>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</si>
  <si>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</si>
  <si>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</si>
  <si>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</si>
  <si>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</si>
  <si>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</si>
  <si>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</si>
  <si>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</si>
  <si>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</si>
  <si>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</si>
  <si>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</si>
  <si>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</si>
  <si>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</si>
  <si>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</si>
  <si>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</si>
  <si>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</si>
  <si>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</si>
  <si>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</si>
  <si>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</si>
  <si>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</si>
  <si>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</si>
  <si>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</si>
  <si>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</si>
  <si>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</si>
  <si>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</si>
  <si>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</si>
  <si>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</si>
  <si>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</si>
  <si>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</si>
  <si>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</si>
  <si>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</si>
  <si>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</si>
  <si>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</si>
  <si>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</si>
  <si>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</si>
  <si>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</si>
  <si>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</si>
  <si>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</si>
  <si>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</si>
  <si>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</si>
  <si>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</si>
  <si>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</si>
  <si>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</si>
  <si>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</si>
  <si>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</si>
  <si>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</si>
  <si>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</si>
  <si>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</si>
  <si>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</si>
  <si>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</si>
  <si>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</si>
  <si>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</si>
  <si>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</si>
  <si>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</si>
  <si>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</si>
  <si>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</si>
  <si>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</si>
  <si>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</si>
  <si>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</si>
  <si>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</si>
  <si>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</si>
  <si>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</si>
  <si>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</si>
  <si>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</si>
  <si>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</si>
  <si>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</si>
  <si>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</si>
  <si>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</si>
  <si>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</si>
  <si>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</si>
  <si>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</si>
  <si>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</si>
  <si>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</si>
  <si>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</si>
  <si>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</si>
  <si>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</si>
  <si>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</si>
  <si>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</si>
  <si>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</si>
  <si>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</si>
  <si>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</si>
  <si>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</si>
  <si>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</si>
  <si>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</si>
  <si>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</si>
  <si>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</si>
  <si>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</si>
  <si>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</si>
  <si>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</si>
  <si>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</si>
  <si>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</si>
  <si>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</si>
  <si>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</si>
  <si>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</si>
  <si>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</si>
  <si>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</si>
  <si>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</si>
  <si>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</si>
  <si>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</si>
  <si>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</si>
  <si>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</si>
  <si>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</si>
  <si>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</si>
  <si>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</si>
  <si>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</si>
  <si>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</si>
  <si>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</si>
  <si>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</si>
  <si>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</si>
  <si>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</si>
  <si>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</si>
  <si>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</si>
  <si>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</si>
  <si>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</si>
  <si>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</si>
  <si>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</si>
  <si>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</si>
  <si>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</si>
  <si>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</si>
  <si>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</si>
  <si>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</si>
  <si>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</si>
  <si>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</si>
  <si>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</si>
  <si>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</si>
  <si>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</si>
  <si>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</si>
  <si>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</si>
  <si>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</si>
  <si>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</si>
  <si>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</si>
  <si>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</si>
  <si>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</si>
  <si>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</si>
  <si>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</si>
  <si>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</si>
  <si>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</si>
  <si>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</si>
  <si>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</si>
  <si>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</si>
  <si>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</si>
  <si>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</si>
  <si>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</si>
  <si>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</si>
  <si>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</si>
  <si>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</si>
  <si>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</si>
  <si>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</si>
  <si>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</si>
  <si>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</si>
  <si>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</si>
  <si>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</si>
  <si>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</si>
  <si>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</si>
  <si>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</si>
  <si>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</si>
  <si>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</si>
  <si>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</si>
  <si>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</si>
  <si>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</si>
  <si>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</si>
  <si>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</si>
  <si>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</si>
  <si>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</si>
  <si>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</si>
  <si>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</si>
  <si>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</si>
  <si>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</si>
  <si>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</si>
  <si>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</si>
  <si>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</si>
  <si>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</si>
  <si>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</si>
  <si>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</si>
  <si>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</si>
  <si>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</si>
  <si>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</si>
  <si>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</si>
  <si>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</si>
  <si>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</si>
  <si>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</si>
  <si>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</si>
  <si>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</si>
  <si>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</si>
  <si>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</si>
  <si>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</si>
  <si>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</si>
  <si>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</si>
  <si>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</si>
  <si>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</si>
  <si>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</si>
  <si>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</si>
  <si>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</si>
  <si>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</si>
  <si>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</si>
  <si>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</si>
  <si>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</si>
  <si>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</si>
  <si>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</si>
  <si>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</si>
  <si>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</si>
  <si>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</si>
  <si>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</si>
  <si>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</si>
  <si>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</si>
  <si>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</si>
  <si>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</si>
  <si>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</si>
  <si>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</si>
  <si>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</si>
  <si>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</si>
  <si>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</si>
  <si>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</si>
  <si>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</si>
  <si>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</si>
  <si>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</si>
  <si>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</si>
  <si>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</si>
  <si>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</si>
  <si>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</si>
  <si>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</si>
  <si>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</si>
  <si>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</si>
  <si>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</si>
  <si>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</si>
  <si>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</si>
  <si>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</si>
  <si>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</si>
  <si>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</si>
  <si>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</si>
  <si>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</si>
  <si>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</si>
  <si>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</si>
  <si>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</si>
  <si>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</si>
  <si>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</si>
  <si>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</si>
  <si>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</si>
  <si>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</si>
  <si>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</si>
  <si>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</si>
  <si>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</si>
  <si>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</si>
  <si>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</si>
  <si>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</si>
  <si>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</si>
  <si>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</si>
  <si>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</si>
  <si>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</si>
  <si>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</si>
  <si>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</si>
  <si>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</si>
  <si>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</si>
  <si>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</si>
  <si>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</si>
  <si>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</si>
  <si>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</si>
  <si>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</si>
  <si>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</si>
  <si>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</si>
  <si>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</si>
  <si>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</si>
  <si>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</si>
  <si>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</si>
  <si>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</si>
  <si>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</si>
  <si>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</si>
  <si>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</si>
  <si>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</si>
  <si>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</si>
  <si>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</si>
  <si>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</si>
  <si>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</si>
  <si>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</si>
  <si>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</si>
  <si>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</si>
  <si>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</si>
  <si>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</si>
  <si>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</si>
  <si>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</si>
  <si>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</si>
  <si>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</si>
  <si>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</si>
  <si>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</si>
  <si>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</si>
  <si>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</si>
  <si>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</si>
  <si>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</si>
  <si>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</si>
  <si>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</si>
  <si>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</si>
  <si>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</si>
  <si>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</si>
  <si>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</si>
  <si>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</si>
  <si>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</si>
  <si>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</si>
  <si>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</si>
  <si>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</si>
  <si>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</si>
  <si>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</si>
  <si>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</si>
  <si>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</si>
  <si>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</si>
  <si>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</si>
  <si>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</si>
  <si>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</si>
  <si>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</si>
  <si>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</si>
  <si>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</si>
  <si>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</si>
  <si>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</si>
  <si>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</si>
  <si>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</si>
  <si>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</si>
  <si>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</si>
  <si>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</si>
  <si>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</si>
  <si>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</si>
  <si>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</si>
  <si>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</si>
  <si>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</si>
  <si>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</si>
  <si>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</si>
  <si>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</si>
  <si>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</si>
  <si>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</si>
  <si>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</si>
  <si>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</si>
  <si>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</si>
  <si>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</si>
  <si>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</si>
  <si>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</si>
  <si>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</si>
  <si>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</si>
  <si>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</si>
  <si>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</si>
  <si>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</si>
  <si>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</si>
  <si>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</si>
  <si>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</si>
  <si>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</si>
  <si>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</si>
  <si>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</si>
  <si>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</si>
  <si>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</si>
  <si>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</si>
  <si>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</si>
  <si>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</si>
  <si>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</si>
  <si>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</si>
  <si>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</si>
  <si>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</si>
  <si>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</si>
  <si>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</si>
  <si>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</si>
  <si>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</si>
  <si>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</si>
  <si>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</si>
  <si>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</si>
  <si>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</si>
  <si>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</si>
  <si>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</si>
  <si>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</si>
  <si>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</si>
  <si>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</si>
  <si>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</si>
  <si>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</si>
  <si>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</si>
  <si>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</si>
  <si>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</si>
  <si>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</si>
  <si>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</si>
  <si>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</si>
  <si>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</si>
  <si>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</si>
  <si>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</si>
  <si>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</si>
  <si>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</si>
  <si>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</si>
  <si>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</si>
  <si>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</si>
  <si>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</si>
  <si>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</si>
  <si>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</si>
  <si>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</si>
  <si>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</si>
  <si>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</si>
  <si>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</si>
  <si>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</si>
  <si>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</si>
  <si>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</si>
  <si>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</si>
  <si>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</si>
  <si>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</si>
  <si>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</si>
  <si>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</si>
  <si>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</si>
  <si>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</si>
  <si>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</si>
  <si>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</si>
  <si>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</si>
  <si>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</si>
  <si>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</si>
  <si>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</si>
  <si>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</si>
  <si>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</si>
  <si>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</si>
  <si>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</si>
  <si>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</si>
  <si>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</si>
  <si>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</si>
  <si>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</si>
  <si>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</si>
  <si>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</si>
  <si>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</si>
  <si>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</si>
  <si>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</si>
  <si>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</si>
  <si>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</si>
  <si>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</si>
  <si>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</si>
  <si>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</si>
  <si>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</si>
  <si>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</si>
  <si>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</si>
  <si>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</si>
  <si>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</si>
  <si>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</si>
  <si>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</si>
  <si>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</si>
  <si>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</si>
  <si>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</si>
  <si>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</si>
  <si>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</si>
  <si>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</si>
  <si>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</si>
  <si>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</si>
  <si>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</si>
  <si>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</si>
  <si>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</si>
  <si>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</si>
  <si>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</si>
  <si>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</si>
  <si>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</si>
  <si>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</si>
  <si>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</si>
  <si>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</si>
  <si>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</si>
  <si>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</si>
  <si>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</si>
  <si>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</si>
  <si>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</si>
  <si>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</si>
  <si>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</si>
  <si>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</si>
  <si>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</si>
  <si>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</si>
  <si>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</si>
  <si>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</si>
  <si>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</si>
  <si>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</si>
  <si>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</si>
  <si>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</si>
  <si>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</si>
  <si>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</si>
  <si>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</si>
  <si>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</si>
  <si>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</si>
  <si>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</si>
  <si>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</si>
  <si>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</si>
  <si>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</si>
  <si>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</si>
  <si>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</si>
  <si>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</si>
  <si>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</si>
  <si>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</si>
  <si>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</si>
  <si>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</si>
  <si>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</si>
  <si>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</si>
  <si>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</si>
  <si>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</si>
  <si>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</si>
  <si>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</si>
  <si>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</si>
  <si>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</si>
  <si>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</si>
  <si>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</si>
  <si>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</si>
  <si>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</si>
  <si>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</si>
  <si>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</si>
  <si>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</si>
  <si>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</si>
  <si>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</si>
  <si>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</si>
  <si>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</si>
  <si>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</si>
  <si>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</si>
  <si>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</si>
  <si>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</si>
  <si>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</si>
  <si>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</si>
  <si>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</si>
  <si>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</si>
  <si>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</si>
  <si>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</si>
  <si>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</si>
  <si>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</si>
  <si>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</si>
  <si>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</si>
  <si>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</si>
  <si>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</si>
  <si>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</si>
  <si>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</si>
  <si>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</si>
  <si>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</si>
  <si>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</si>
  <si>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</si>
  <si>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</si>
  <si>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</si>
  <si>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</si>
  <si>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</si>
  <si>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</si>
  <si>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</si>
  <si>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</si>
  <si>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</si>
  <si>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</si>
  <si>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</si>
  <si>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</si>
  <si>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</si>
  <si>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</si>
  <si>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</si>
  <si>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</si>
  <si>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</si>
  <si>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</si>
  <si>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</si>
  <si>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</si>
  <si>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</si>
  <si>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</si>
  <si>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</si>
  <si>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</si>
  <si>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</si>
  <si>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</si>
  <si>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</si>
  <si>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</si>
  <si>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</si>
  <si>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</si>
  <si>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</si>
  <si>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</si>
  <si>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</si>
  <si>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</si>
  <si>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</si>
  <si>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</si>
  <si>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</si>
  <si>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</si>
  <si>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</si>
  <si>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</si>
  <si>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</si>
  <si>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</si>
  <si>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</si>
  <si>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</si>
  <si>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</si>
  <si>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</si>
  <si>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</si>
  <si>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</si>
  <si>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</si>
  <si>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</si>
  <si>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</si>
  <si>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</si>
  <si>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</si>
  <si>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</si>
  <si>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</si>
  <si>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</si>
  <si>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</si>
  <si>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</si>
  <si>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</si>
  <si>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</si>
  <si>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</si>
  <si>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</si>
  <si>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</si>
  <si>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</si>
  <si>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</si>
  <si>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</si>
  <si>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</si>
  <si>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</si>
  <si>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</si>
  <si>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</si>
  <si>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</si>
  <si>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</si>
  <si>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</si>
  <si>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</si>
  <si>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</si>
  <si>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</si>
  <si>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</si>
  <si>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</si>
  <si>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</si>
  <si>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</si>
  <si>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</si>
  <si>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</si>
  <si>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</si>
  <si>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</si>
  <si>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</si>
  <si>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</si>
  <si>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</si>
  <si>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</si>
  <si>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</si>
  <si>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</si>
  <si>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</si>
  <si>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</si>
  <si>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</si>
  <si>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</si>
  <si>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</si>
  <si>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</si>
  <si>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</si>
  <si>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</si>
  <si>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</si>
  <si>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</si>
  <si>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</si>
  <si>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</si>
  <si>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</si>
  <si>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</si>
  <si>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</si>
  <si>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</si>
  <si>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</si>
  <si>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</si>
  <si>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</si>
  <si>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</si>
  <si>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</si>
  <si>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</si>
  <si>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</si>
  <si>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</si>
  <si>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</si>
  <si>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</si>
  <si>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</si>
  <si>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</si>
  <si>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</si>
  <si>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</si>
  <si>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</si>
  <si>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</si>
  <si>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</si>
  <si>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</si>
  <si>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</si>
  <si>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</si>
  <si>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</si>
  <si>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</si>
  <si>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</si>
  <si>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</si>
  <si>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</si>
  <si>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</si>
  <si>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</si>
  <si>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</si>
  <si>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</si>
  <si>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</si>
  <si>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</si>
  <si>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</si>
  <si>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</si>
  <si>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</si>
  <si>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</si>
  <si>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</si>
  <si>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</si>
  <si>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</si>
  <si>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</si>
  <si>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</si>
  <si>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</si>
  <si>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</si>
  <si>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</si>
  <si>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</si>
  <si>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</si>
  <si>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</si>
  <si>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</si>
  <si>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</si>
  <si>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</si>
  <si>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</si>
  <si>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</si>
  <si>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</si>
  <si>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</si>
  <si>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</si>
  <si>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</si>
  <si>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</si>
  <si>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</si>
  <si>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</si>
  <si>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</si>
  <si>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</si>
  <si>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</si>
  <si>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</si>
  <si>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</si>
  <si>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</si>
  <si>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</si>
  <si>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</si>
  <si>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</si>
  <si>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</si>
  <si>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</si>
  <si>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</si>
  <si>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</si>
  <si>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</si>
  <si>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</si>
  <si>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</si>
  <si>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</si>
  <si>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</si>
  <si>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</si>
  <si>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</si>
  <si>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</si>
  <si>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</si>
  <si>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</si>
  <si>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</si>
  <si>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</si>
  <si>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</si>
  <si>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</si>
  <si>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</si>
  <si>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</si>
  <si>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</si>
  <si>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</si>
  <si>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</si>
  <si>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</si>
  <si>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</si>
  <si>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</si>
  <si>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</si>
  <si>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</si>
  <si>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</si>
  <si>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</si>
  <si>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</si>
  <si>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</si>
  <si>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</si>
  <si>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</si>
  <si>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</si>
  <si>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</si>
  <si>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</si>
  <si>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</si>
  <si>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</si>
  <si>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</si>
  <si>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</si>
  <si>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</si>
  <si>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</si>
  <si>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</si>
  <si>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</si>
  <si>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</si>
  <si>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</si>
  <si>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</si>
  <si>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</si>
  <si>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</si>
  <si>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</si>
  <si>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</si>
  <si>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</si>
  <si>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</si>
  <si>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</si>
  <si>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</si>
  <si>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</si>
  <si>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</si>
  <si>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</si>
  <si>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</si>
  <si>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</si>
  <si>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</si>
  <si>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</si>
  <si>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</si>
  <si>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</si>
  <si>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</si>
  <si>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</si>
  <si>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</si>
  <si>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</si>
  <si>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</si>
  <si>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</si>
  <si>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</si>
  <si>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</si>
  <si>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</si>
  <si>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</si>
  <si>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</si>
  <si>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</si>
  <si>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</si>
  <si>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</si>
  <si>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</si>
  <si>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</si>
  <si>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</si>
  <si>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</si>
  <si>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</si>
  <si>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</si>
  <si>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</si>
  <si>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</si>
  <si>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</si>
  <si>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</si>
  <si>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</si>
  <si>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</si>
  <si>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</si>
  <si>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</si>
  <si>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</si>
  <si>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</si>
  <si>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</si>
  <si>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</si>
  <si>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</si>
  <si>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</si>
  <si>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</si>
  <si>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</si>
  <si>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</si>
  <si>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</si>
  <si>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</si>
  <si>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</si>
  <si>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</si>
  <si>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</si>
  <si>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</si>
  <si>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</si>
  <si>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</si>
  <si>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</si>
  <si>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</si>
  <si>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</si>
  <si>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</si>
  <si>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</si>
  <si>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</si>
  <si>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</si>
  <si>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</si>
  <si>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</si>
  <si>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</si>
  <si>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</si>
  <si>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</si>
  <si>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</si>
  <si>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</si>
  <si>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</si>
  <si>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</si>
  <si>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</si>
  <si>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</si>
  <si>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</si>
  <si>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</si>
  <si>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</si>
  <si>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</si>
  <si>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</si>
  <si>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</si>
  <si>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</si>
  <si>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</si>
  <si>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</si>
  <si>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</si>
  <si>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</si>
  <si>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</si>
  <si>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</si>
  <si>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</si>
  <si>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</si>
  <si>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</si>
  <si>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</si>
  <si>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</si>
  <si>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</si>
  <si>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</si>
  <si>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</si>
  <si>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</si>
  <si>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</si>
  <si>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</si>
  <si>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</si>
  <si>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</si>
  <si>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</si>
  <si>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</si>
  <si>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</si>
  <si>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</si>
  <si>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</si>
  <si>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</si>
  <si>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</si>
  <si>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</si>
  <si>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</si>
  <si>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</si>
  <si>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</si>
  <si>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</si>
  <si>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</si>
  <si>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</si>
  <si>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</si>
  <si>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</si>
  <si>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</si>
  <si>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</si>
  <si>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</si>
  <si>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</si>
  <si>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</si>
  <si>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</si>
  <si>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</si>
  <si>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</si>
  <si>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</si>
  <si>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</si>
  <si>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</si>
  <si>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</si>
  <si>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</si>
  <si>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</si>
  <si>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</si>
  <si>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</si>
  <si>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</si>
  <si>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</si>
  <si>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</si>
  <si>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</si>
  <si>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</si>
  <si>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</si>
  <si>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</si>
  <si>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</si>
  <si>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</si>
  <si>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</si>
  <si>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</si>
  <si>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</si>
  <si>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</si>
  <si>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</si>
  <si>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</si>
  <si>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</si>
  <si>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</si>
  <si>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</si>
  <si>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</si>
  <si>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</si>
  <si>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</si>
  <si>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</si>
  <si>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</si>
  <si>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</si>
  <si>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</si>
  <si>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</si>
  <si>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</si>
  <si>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</si>
  <si>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</si>
  <si>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</si>
  <si>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</si>
  <si>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</si>
  <si>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</si>
  <si>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</si>
  <si>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</si>
  <si>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</si>
  <si>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</si>
  <si>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</si>
  <si>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</si>
  <si>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</si>
  <si>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</si>
  <si>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</si>
  <si>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</si>
  <si>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</si>
  <si>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</si>
  <si>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</si>
  <si>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</si>
  <si>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</si>
  <si>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</si>
  <si>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</si>
  <si>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</si>
  <si>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</si>
  <si>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</si>
  <si>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</si>
  <si>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</si>
  <si>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</si>
  <si>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</si>
  <si>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</si>
  <si>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</si>
  <si>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</si>
  <si>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</si>
  <si>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</si>
  <si>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</si>
  <si>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</si>
  <si>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</si>
  <si>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</si>
  <si>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</si>
  <si>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</si>
  <si>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</si>
  <si>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</si>
  <si>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</si>
  <si>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</si>
  <si>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</si>
  <si>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</si>
  <si>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</si>
  <si>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</si>
  <si>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</si>
  <si>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</si>
  <si>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</si>
  <si>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</si>
  <si>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</si>
  <si>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</si>
  <si>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</si>
  <si>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</si>
  <si>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</si>
  <si>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</si>
  <si>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</si>
  <si>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</si>
  <si>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</si>
  <si>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</si>
  <si>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</si>
  <si>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</si>
  <si>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</si>
  <si>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</si>
  <si>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</si>
  <si>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</si>
  <si>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</si>
  <si>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</si>
  <si>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</si>
  <si>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</si>
  <si>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</si>
  <si>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</si>
  <si>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</si>
  <si>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</si>
  <si>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</si>
  <si>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</si>
  <si>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</si>
  <si>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</si>
  <si>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</si>
  <si>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</si>
  <si>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</si>
  <si>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</si>
  <si>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</si>
  <si>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</si>
  <si>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</si>
  <si>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</si>
  <si>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</si>
  <si>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</si>
  <si>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</si>
  <si>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</si>
  <si>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</si>
  <si>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</si>
  <si>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</si>
  <si>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</si>
  <si>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</si>
  <si>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</si>
  <si>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</si>
  <si>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</si>
  <si>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</si>
  <si>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</si>
  <si>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</si>
  <si>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</si>
  <si>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</si>
  <si>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</si>
  <si>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</si>
  <si>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</si>
  <si>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</si>
  <si>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</si>
  <si>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</si>
  <si>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</si>
  <si>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</si>
  <si>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</si>
  <si>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</si>
  <si>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</si>
  <si>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</si>
  <si>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</si>
  <si>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</si>
  <si>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</si>
  <si>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</si>
  <si>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</si>
  <si>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</si>
  <si>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</si>
  <si>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</si>
  <si>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</si>
  <si>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</si>
  <si>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</si>
  <si>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</si>
  <si>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</si>
  <si>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</si>
  <si>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</si>
  <si>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</si>
  <si>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</si>
  <si>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</si>
  <si>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</si>
  <si>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</si>
  <si>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</si>
  <si>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</si>
  <si>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</si>
  <si>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</si>
  <si>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</si>
  <si>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</si>
  <si>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</si>
  <si>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</si>
  <si>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</si>
  <si>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</si>
  <si>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</si>
  <si>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</si>
  <si>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</si>
  <si>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</si>
  <si>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</si>
  <si>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</si>
  <si>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</si>
  <si>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</si>
  <si>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</si>
  <si>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</si>
  <si>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</si>
  <si>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</si>
  <si>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</si>
  <si>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</si>
  <si>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</si>
  <si>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</si>
  <si>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</si>
  <si>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</si>
  <si>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</si>
  <si>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</si>
  <si>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</si>
  <si>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</si>
  <si>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</si>
  <si>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</si>
  <si>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</si>
  <si>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</si>
  <si>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</si>
  <si>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</si>
  <si>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</si>
  <si>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</si>
  <si>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</si>
  <si>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</si>
  <si>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</si>
  <si>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</si>
  <si>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</si>
  <si>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</si>
  <si>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</si>
  <si>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</si>
  <si>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</si>
  <si>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</si>
  <si>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</si>
  <si>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</si>
  <si>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</si>
  <si>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</si>
  <si>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</si>
  <si>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</si>
  <si>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</si>
  <si>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</si>
  <si>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</si>
  <si>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</si>
  <si>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</si>
  <si>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</si>
  <si>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</si>
  <si>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</si>
  <si>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</si>
  <si>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</si>
  <si>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</si>
  <si>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</si>
  <si>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</si>
  <si>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</si>
  <si>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</si>
  <si>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</si>
  <si>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</si>
  <si>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</si>
  <si>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</si>
  <si>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</si>
  <si>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</si>
  <si>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</si>
  <si>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</si>
  <si>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</si>
  <si>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</si>
  <si>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</si>
  <si>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</si>
  <si>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</si>
  <si>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</si>
  <si>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</si>
  <si>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</si>
  <si>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</si>
  <si>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</si>
  <si>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</si>
  <si>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</si>
  <si>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</si>
  <si>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</si>
  <si>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</si>
  <si>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</si>
  <si>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</si>
  <si>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</si>
  <si>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</si>
  <si>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</si>
  <si>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</si>
  <si>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</si>
  <si>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</si>
  <si>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</si>
  <si>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</si>
  <si>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</si>
  <si>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</si>
  <si>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</si>
  <si>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</si>
  <si>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</si>
  <si>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</si>
  <si>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</si>
  <si>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</si>
  <si>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</si>
  <si>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</si>
  <si>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</si>
  <si>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</si>
  <si>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</si>
  <si>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</si>
  <si>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</si>
  <si>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</si>
  <si>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</si>
  <si>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</si>
  <si>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</si>
  <si>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</si>
  <si>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</si>
  <si>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</si>
  <si>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</si>
  <si>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</si>
  <si>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</si>
  <si>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</si>
  <si>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</si>
  <si>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</si>
  <si>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</si>
  <si>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</si>
  <si>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</si>
  <si>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</si>
  <si>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</si>
  <si>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</si>
  <si>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</si>
  <si>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</si>
  <si>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</si>
  <si>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</si>
  <si>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</si>
  <si>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</si>
  <si>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</si>
  <si>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</si>
  <si>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</si>
  <si>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</si>
  <si>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</si>
  <si>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</si>
  <si>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</si>
  <si>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</si>
  <si>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</si>
  <si>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</si>
  <si>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</si>
  <si>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</si>
  <si>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</si>
  <si>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</si>
  <si>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</si>
  <si>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</si>
  <si>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</si>
  <si>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</si>
  <si>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</si>
  <si>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</si>
  <si>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</si>
  <si>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</si>
  <si>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</si>
  <si>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</si>
  <si>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</si>
  <si>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</si>
  <si>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</si>
  <si>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</si>
  <si>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</si>
  <si>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</si>
  <si>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</si>
  <si>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</si>
  <si>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</si>
  <si>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</si>
  <si>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</si>
  <si>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</si>
  <si>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</si>
  <si>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</si>
  <si>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</si>
  <si>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</si>
  <si>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</si>
  <si>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</si>
  <si>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</si>
  <si>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</si>
  <si>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</si>
  <si>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</si>
  <si>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</si>
  <si>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</si>
  <si>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</si>
  <si>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</si>
  <si>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</si>
  <si>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</si>
  <si>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</si>
  <si>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</si>
  <si>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</si>
  <si>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</si>
  <si>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</si>
  <si>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</si>
  <si>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</si>
  <si>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</si>
  <si>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</si>
  <si>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</si>
  <si>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</si>
  <si>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</si>
  <si>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</si>
  <si>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</si>
  <si>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</si>
  <si>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</si>
  <si>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</si>
  <si>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</si>
  <si>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</si>
  <si>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</si>
  <si>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</si>
  <si>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</si>
  <si>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</si>
  <si>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</si>
  <si>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</si>
  <si>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</si>
  <si>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</si>
  <si>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</si>
  <si>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</si>
  <si>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</si>
  <si>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</si>
  <si>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</si>
  <si>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</si>
  <si>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</si>
  <si>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</si>
  <si>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</si>
  <si>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</si>
  <si>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</si>
  <si>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</si>
  <si>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</si>
  <si>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</si>
  <si>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</si>
  <si>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</si>
  <si>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</si>
  <si>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</si>
  <si>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</si>
  <si>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</si>
  <si>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</si>
  <si>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</si>
  <si>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</si>
  <si>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</si>
  <si>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</si>
  <si>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</si>
  <si>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</si>
  <si>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</si>
  <si>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</si>
  <si>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</si>
  <si>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</si>
  <si>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</si>
  <si>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</si>
  <si>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</si>
  <si>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</si>
  <si>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</si>
  <si>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</si>
  <si>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</si>
  <si>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</si>
  <si>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</si>
  <si>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</si>
  <si>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</si>
  <si>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</si>
  <si>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</si>
  <si>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</si>
  <si>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</si>
  <si>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</si>
  <si>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</si>
  <si>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</si>
  <si>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</si>
  <si>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</si>
  <si>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</si>
  <si>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</si>
  <si>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</si>
  <si>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</si>
  <si>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</si>
  <si>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</si>
  <si>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</si>
  <si>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</si>
  <si>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</si>
  <si>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</si>
  <si>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</si>
  <si>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</si>
  <si>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</si>
  <si>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</si>
  <si>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</si>
  <si>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</si>
  <si>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</si>
  <si>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</si>
  <si>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</si>
  <si>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</si>
  <si>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</si>
  <si>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</si>
  <si>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</si>
  <si>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</si>
  <si>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</si>
  <si>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</si>
  <si>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</si>
  <si>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</si>
  <si>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</si>
  <si>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</si>
  <si>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</si>
  <si>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</si>
  <si>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</si>
  <si>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</si>
  <si>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</si>
  <si>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</si>
  <si>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</si>
  <si>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</si>
  <si>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</si>
  <si>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</si>
  <si>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</si>
  <si>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</si>
  <si>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</si>
  <si>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</si>
  <si>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</si>
  <si>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</si>
  <si>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</si>
  <si>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</si>
  <si>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</si>
  <si>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</si>
  <si>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</si>
  <si>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</si>
  <si>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</si>
  <si>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</si>
  <si>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</si>
  <si>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</si>
  <si>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</si>
  <si>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</si>
  <si>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</si>
  <si>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</si>
  <si>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</si>
  <si>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</si>
  <si>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</si>
  <si>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</si>
  <si>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</si>
  <si>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</si>
  <si>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</si>
  <si>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</si>
  <si>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</si>
  <si>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</si>
  <si>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</si>
  <si>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</si>
  <si>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</si>
  <si>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</si>
  <si>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</si>
  <si>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</si>
  <si>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</si>
  <si>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</si>
  <si>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</si>
  <si>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</si>
  <si>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</si>
  <si>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</si>
  <si>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</si>
  <si>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</si>
  <si>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</si>
  <si>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</si>
  <si>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</si>
  <si>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</si>
  <si>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</si>
  <si>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</si>
  <si>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</si>
  <si>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</si>
  <si>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</si>
  <si>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</si>
  <si>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</si>
  <si>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</si>
  <si>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</si>
  <si>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</si>
  <si>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</si>
  <si>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</si>
  <si>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</si>
  <si>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</si>
  <si>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</si>
  <si>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</si>
  <si>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</si>
  <si>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</si>
  <si>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</si>
  <si>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</si>
  <si>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</si>
  <si>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</si>
  <si>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</si>
  <si>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</si>
  <si>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</si>
  <si>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</si>
  <si>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</si>
  <si>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</si>
  <si>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</si>
  <si>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</si>
  <si>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</si>
  <si>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</si>
  <si>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</si>
  <si>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</si>
  <si>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</si>
  <si>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</si>
  <si>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</si>
  <si>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</si>
  <si>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</si>
  <si>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</si>
  <si>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</si>
  <si>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</si>
  <si>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</si>
  <si>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</si>
  <si>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</si>
  <si>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</si>
  <si>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</si>
  <si>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</si>
  <si>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</si>
  <si>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</si>
  <si>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</si>
  <si>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</si>
  <si>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</si>
  <si>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</si>
  <si>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</si>
  <si>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</si>
  <si>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</si>
  <si>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</si>
  <si>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</si>
  <si>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</si>
  <si>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</si>
  <si>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</si>
  <si>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</si>
  <si>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</si>
  <si>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</si>
  <si>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</si>
  <si>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</si>
  <si>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</si>
  <si>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</si>
  <si>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</si>
  <si>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</si>
  <si>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</si>
  <si>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</si>
  <si>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</si>
  <si>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</si>
  <si>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</si>
  <si>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</si>
  <si>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</si>
  <si>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</si>
  <si>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</si>
  <si>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</si>
  <si>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</si>
  <si>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</si>
  <si>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</si>
  <si>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</si>
  <si>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</si>
  <si>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</si>
  <si>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</si>
  <si>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</si>
  <si>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</si>
  <si>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</si>
  <si>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</si>
  <si>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</si>
  <si>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</si>
  <si>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</si>
  <si>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</si>
  <si>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</si>
  <si>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</si>
  <si>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</si>
  <si>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</si>
  <si>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</si>
  <si>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</si>
  <si>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</si>
  <si>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</si>
  <si>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</si>
  <si>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</si>
  <si>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</si>
  <si>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</si>
  <si>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</si>
  <si>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</si>
  <si>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</si>
  <si>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</si>
  <si>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</si>
  <si>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</si>
  <si>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</si>
  <si>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</si>
  <si>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</si>
  <si>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</si>
  <si>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</si>
  <si>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</si>
  <si>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</si>
  <si>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</si>
  <si>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</si>
  <si>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</si>
  <si>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</si>
  <si>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</si>
  <si>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</si>
  <si>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</si>
  <si>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</si>
  <si>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</si>
  <si>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</si>
  <si>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</si>
  <si>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</si>
  <si>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</si>
  <si>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</si>
  <si>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</si>
  <si>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</si>
  <si>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</si>
  <si>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</si>
  <si>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</si>
  <si>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</si>
  <si>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</si>
  <si>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</si>
  <si>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</si>
  <si>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</si>
  <si>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</si>
  <si>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</si>
  <si>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</si>
  <si>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</si>
  <si>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</si>
  <si>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</si>
  <si>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</si>
  <si>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</si>
  <si>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</si>
  <si>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</si>
  <si>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</si>
  <si>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</si>
  <si>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</si>
  <si>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</si>
  <si>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</si>
  <si>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</si>
  <si>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</si>
  <si>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</si>
  <si>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</si>
  <si>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</si>
  <si>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</si>
  <si>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</si>
  <si>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</si>
  <si>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</si>
  <si>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</si>
  <si>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</si>
  <si>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</si>
  <si>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</si>
  <si>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</si>
  <si>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</si>
  <si>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</si>
  <si>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</si>
  <si>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</si>
  <si>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</si>
  <si>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</si>
  <si>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</si>
  <si>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</si>
  <si>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</si>
  <si>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</si>
  <si>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</si>
  <si>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</si>
  <si>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</si>
  <si>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</si>
  <si>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</si>
  <si>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</si>
  <si>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</si>
  <si>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</si>
  <si>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</si>
  <si>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</si>
  <si>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</si>
  <si>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</si>
  <si>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</si>
  <si>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</si>
  <si>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</si>
  <si>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</si>
  <si>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</si>
  <si>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</si>
  <si>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</si>
  <si>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</si>
  <si>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</si>
  <si>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</si>
  <si>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</si>
  <si>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</si>
  <si>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</si>
  <si>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</si>
  <si>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</si>
  <si>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</si>
  <si>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</si>
  <si>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</si>
  <si>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</si>
  <si>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</si>
  <si>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</si>
  <si>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</si>
  <si>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</si>
  <si>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</si>
  <si>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</si>
  <si>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</si>
  <si>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</si>
  <si>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</si>
  <si>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</si>
  <si>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</si>
  <si>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</si>
  <si>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</si>
  <si>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</si>
  <si>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</si>
  <si>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</si>
  <si>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</si>
  <si>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</si>
  <si>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</si>
  <si>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</si>
  <si>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</si>
  <si>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</si>
  <si>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</si>
  <si>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</si>
  <si>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</si>
  <si>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</si>
  <si>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</si>
  <si>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</si>
  <si>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</si>
  <si>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</si>
  <si>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</si>
  <si>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</si>
  <si>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</si>
  <si>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</si>
  <si>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</si>
  <si>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</si>
  <si>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</si>
  <si>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</si>
  <si>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</si>
  <si>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</si>
  <si>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</si>
  <si>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</si>
  <si>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</si>
  <si>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</si>
  <si>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</si>
  <si>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</si>
  <si>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</si>
  <si>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</si>
  <si>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</si>
  <si>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</si>
  <si>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</si>
  <si>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</si>
  <si>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</si>
  <si>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</si>
  <si>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</si>
  <si>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</si>
  <si>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</si>
  <si>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</si>
  <si>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</si>
  <si>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</si>
  <si>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</si>
  <si>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</si>
  <si>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</si>
  <si>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</si>
  <si>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</si>
  <si>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</si>
  <si>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</si>
  <si>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</si>
  <si>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</si>
  <si>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</si>
  <si>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</si>
  <si>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</si>
  <si>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</si>
  <si>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</si>
  <si>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</si>
  <si>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</si>
  <si>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</si>
  <si>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</si>
  <si>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</si>
  <si>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</si>
  <si>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</si>
  <si>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</si>
  <si>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</si>
  <si>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</si>
  <si>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</si>
  <si>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</si>
  <si>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</si>
  <si>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</si>
  <si>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</si>
  <si>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</si>
  <si>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</si>
  <si>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</si>
  <si>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</si>
  <si>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</si>
  <si>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</si>
  <si>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</si>
  <si>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</si>
  <si>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</si>
  <si>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</si>
  <si>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</si>
  <si>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</si>
  <si>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</si>
  <si>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</si>
  <si>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</si>
  <si>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</si>
  <si>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</si>
  <si>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</si>
  <si>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</si>
  <si>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</si>
  <si>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</si>
  <si>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</si>
  <si>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</si>
  <si>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</si>
  <si>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</si>
  <si>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</si>
  <si>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</si>
  <si>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</si>
  <si>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</si>
  <si>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</si>
  <si>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</si>
  <si>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</si>
  <si>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</si>
  <si>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</si>
  <si>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</si>
  <si>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</si>
  <si>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</si>
  <si>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</si>
  <si>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</si>
  <si>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</si>
  <si>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</si>
  <si>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</si>
  <si>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</si>
  <si>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</si>
  <si>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</si>
  <si>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</si>
  <si>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</si>
  <si>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</si>
  <si>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</si>
  <si>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</si>
  <si>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</si>
  <si>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</si>
  <si>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</si>
  <si>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</si>
  <si>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</si>
  <si>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</si>
  <si>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</si>
  <si>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</si>
  <si>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</si>
  <si>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</si>
  <si>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</si>
  <si>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</si>
  <si>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</si>
  <si>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</si>
  <si>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</si>
  <si>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</si>
  <si>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</si>
  <si>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</si>
  <si>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</si>
  <si>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</si>
  <si>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</si>
  <si>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</si>
  <si>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</si>
  <si>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</si>
  <si>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</si>
  <si>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</si>
  <si>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</si>
  <si>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</si>
  <si>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</si>
  <si>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</si>
  <si>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</si>
  <si>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</si>
  <si>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</si>
  <si>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</si>
  <si>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</si>
  <si>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</si>
  <si>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</si>
  <si>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</si>
  <si>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</si>
  <si>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</si>
  <si>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</si>
  <si>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</si>
  <si>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</si>
  <si>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</si>
  <si>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</si>
  <si>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</si>
  <si>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</si>
  <si>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</si>
  <si>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</si>
  <si>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</si>
  <si>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</si>
  <si>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</si>
  <si>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</si>
  <si>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</si>
  <si>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</si>
  <si>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</si>
  <si>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</si>
  <si>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</si>
  <si>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</si>
  <si>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</si>
  <si>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</si>
  <si>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</si>
  <si>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</si>
  <si>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</si>
  <si>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</si>
  <si>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</si>
  <si>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</si>
  <si>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</si>
  <si>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</si>
  <si>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</si>
  <si>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</si>
  <si>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</si>
  <si>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</si>
  <si>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</si>
  <si>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</si>
  <si>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</si>
  <si>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</si>
  <si>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</si>
  <si>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</si>
  <si>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</si>
  <si>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</si>
  <si>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</si>
  <si>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</si>
  <si>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</si>
  <si>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</si>
  <si>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</si>
  <si>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</si>
  <si>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</si>
  <si>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</si>
  <si>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</si>
  <si>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</si>
  <si>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</si>
  <si>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</si>
  <si>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</si>
  <si>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</si>
  <si>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</si>
  <si>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</si>
  <si>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</si>
  <si>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</si>
  <si>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</si>
  <si>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</si>
  <si>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</si>
  <si>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</si>
  <si>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</si>
  <si>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</si>
  <si>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</si>
  <si>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</si>
  <si>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</si>
  <si>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</si>
  <si>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</si>
  <si>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</si>
  <si>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</si>
  <si>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</si>
  <si>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</si>
  <si>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</si>
  <si>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</si>
  <si>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</si>
  <si>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</si>
  <si>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</si>
  <si>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</si>
  <si>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</si>
  <si>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</si>
  <si>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</si>
  <si>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</si>
  <si>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</si>
  <si>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</si>
  <si>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</si>
  <si>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</si>
  <si>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</si>
  <si>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</si>
  <si>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</si>
  <si>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</si>
  <si>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</si>
  <si>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</si>
  <si>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</si>
  <si>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</si>
  <si>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</si>
  <si>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</si>
  <si>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</si>
  <si>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</si>
  <si>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</si>
  <si>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</si>
  <si>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</si>
  <si>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</si>
  <si>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</si>
  <si>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</si>
  <si>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</si>
  <si>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</si>
  <si>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</si>
  <si>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</si>
  <si>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</si>
  <si>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</si>
  <si>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</si>
  <si>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</si>
  <si>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</si>
  <si>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</si>
  <si>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</si>
  <si>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</si>
  <si>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</si>
  <si>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</si>
  <si>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</si>
  <si>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</si>
  <si>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</si>
  <si>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</si>
  <si>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</si>
  <si>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</si>
  <si>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</si>
  <si>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</si>
  <si>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</si>
  <si>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</si>
  <si>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</si>
  <si>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</si>
  <si>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</si>
  <si>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</si>
  <si>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</si>
  <si>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</si>
  <si>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</si>
  <si>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</si>
  <si>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</si>
  <si>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</si>
  <si>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</si>
  <si>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</si>
  <si>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</si>
  <si>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</si>
  <si>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</si>
  <si>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</si>
  <si>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</si>
  <si>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</si>
  <si>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</si>
  <si>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</si>
  <si>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</si>
  <si>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</si>
  <si>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</si>
  <si>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</si>
  <si>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</si>
  <si>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</si>
  <si>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</si>
  <si>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</si>
  <si>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</si>
  <si>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</si>
  <si>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</si>
  <si>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</si>
  <si>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</si>
  <si>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</si>
  <si>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</si>
  <si>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</si>
  <si>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</si>
  <si>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</si>
  <si>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</si>
  <si>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</si>
  <si>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</si>
  <si>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</si>
  <si>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</si>
  <si>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</si>
  <si>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</si>
  <si>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</si>
  <si>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</si>
  <si>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</si>
  <si>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</si>
  <si>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</si>
  <si>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</si>
  <si>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</si>
  <si>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</si>
  <si>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</si>
  <si>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</si>
  <si>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</si>
  <si>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</si>
  <si>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</si>
  <si>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</si>
  <si>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</si>
  <si>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</si>
  <si>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</si>
  <si>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</si>
  <si>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</si>
  <si>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</si>
  <si>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</si>
  <si>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</si>
  <si>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</si>
  <si>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</si>
  <si>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</si>
  <si>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</si>
  <si>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</si>
  <si>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</si>
  <si>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</si>
  <si>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</si>
  <si>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</si>
  <si>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</si>
  <si>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</si>
  <si>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</si>
  <si>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</si>
  <si>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</si>
  <si>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</si>
  <si>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</si>
  <si>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</si>
  <si>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</si>
  <si>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</si>
  <si>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</si>
  <si>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</si>
  <si>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</si>
  <si>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</si>
  <si>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</si>
  <si>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</si>
  <si>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</si>
  <si>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</si>
  <si>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</si>
  <si>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</si>
  <si>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</si>
  <si>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</si>
  <si>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</si>
  <si>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</si>
  <si>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</si>
  <si>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</si>
  <si>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</si>
  <si>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</si>
  <si>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</si>
  <si>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</si>
  <si>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</si>
  <si>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</si>
  <si>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</si>
  <si>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</si>
  <si>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</si>
  <si>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</si>
  <si>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</si>
  <si>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</si>
  <si>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</si>
  <si>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</si>
  <si>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</si>
  <si>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</si>
  <si>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</si>
  <si>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</si>
  <si>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</si>
  <si>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</si>
  <si>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</si>
  <si>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</si>
  <si>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</si>
  <si>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</si>
  <si>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</si>
  <si>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</si>
  <si>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</si>
  <si>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</si>
  <si>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</si>
  <si>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</si>
  <si>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</si>
  <si>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</si>
  <si>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</si>
  <si>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</si>
  <si>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</si>
  <si>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</si>
  <si>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</si>
  <si>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</si>
  <si>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</si>
  <si>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</si>
  <si>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</si>
  <si>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</si>
  <si>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</si>
  <si>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</si>
  <si>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</si>
  <si>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</si>
  <si>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</si>
  <si>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</si>
  <si>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</si>
  <si>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</si>
  <si>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</si>
  <si>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</si>
  <si>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</si>
  <si>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</si>
  <si>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</si>
  <si>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</si>
  <si>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</si>
  <si>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</si>
  <si>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</si>
  <si>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</si>
  <si>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</si>
  <si>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</si>
  <si>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</si>
  <si>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</si>
  <si>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</si>
  <si>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</si>
  <si>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</si>
  <si>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</si>
  <si>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</si>
  <si>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</si>
  <si>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</si>
  <si>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</si>
  <si>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</si>
  <si>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</si>
  <si>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</si>
  <si>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</si>
  <si>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</si>
  <si>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</si>
  <si>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</si>
  <si>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</si>
  <si>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</si>
  <si>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</si>
  <si>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</si>
  <si>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</si>
  <si>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</si>
  <si>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</si>
  <si>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</si>
  <si>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</si>
  <si>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</si>
  <si>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</si>
  <si>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</si>
  <si>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</si>
  <si>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</si>
  <si>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</si>
  <si>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</si>
  <si>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</si>
  <si>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</si>
  <si>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</si>
  <si>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</si>
  <si>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</si>
  <si>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</si>
  <si>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</si>
  <si>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</si>
  <si>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</si>
  <si>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</si>
  <si>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</si>
  <si>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</si>
  <si>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</si>
  <si>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</si>
  <si>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</si>
  <si>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</si>
  <si>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</si>
  <si>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</si>
  <si>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</si>
  <si>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</si>
  <si>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</si>
  <si>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</si>
  <si>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</si>
  <si>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</si>
  <si>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</si>
  <si>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</si>
  <si>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</si>
  <si>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</si>
  <si>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</si>
  <si>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</si>
  <si>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</si>
  <si>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</si>
  <si>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</si>
  <si>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</si>
  <si>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</si>
  <si>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</si>
  <si>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</si>
  <si>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</si>
  <si>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</si>
  <si>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</si>
  <si>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</si>
  <si>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</si>
  <si>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</si>
  <si>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</si>
  <si>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</si>
  <si>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</si>
  <si>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</si>
  <si>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</si>
  <si>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</si>
  <si>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</si>
  <si>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</si>
  <si>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</si>
  <si>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</si>
  <si>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</si>
  <si>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</si>
  <si>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</si>
  <si>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</si>
  <si>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</si>
  <si>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</si>
  <si>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</si>
  <si>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</si>
  <si>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</si>
  <si>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</si>
  <si>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</si>
  <si>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</si>
  <si>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</si>
  <si>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</si>
  <si>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</si>
  <si>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</si>
  <si>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</si>
  <si>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</si>
  <si>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</si>
  <si>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</si>
  <si>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</si>
  <si>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</si>
  <si>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</si>
  <si>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</si>
  <si>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</si>
  <si>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</si>
  <si>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</si>
  <si>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</si>
  <si>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</si>
  <si>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</si>
  <si>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</si>
  <si>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</si>
  <si>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</si>
  <si>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</si>
  <si>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</si>
  <si>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</si>
  <si>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</si>
  <si>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</si>
  <si>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</si>
  <si>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</si>
  <si>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</si>
  <si>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</si>
  <si>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</si>
  <si>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</si>
  <si>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</si>
  <si>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</si>
  <si>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</si>
  <si>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</si>
  <si>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</si>
  <si>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</si>
  <si>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</si>
  <si>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</si>
  <si>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</si>
  <si>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</si>
  <si>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</si>
  <si>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</si>
  <si>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</si>
  <si>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</si>
  <si>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</si>
  <si>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</si>
  <si>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</si>
  <si>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</si>
  <si>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</si>
  <si>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</si>
  <si>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</si>
  <si>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</si>
  <si>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</si>
  <si>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</si>
  <si>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</si>
  <si>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</si>
  <si>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</si>
  <si>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</si>
  <si>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</si>
  <si>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</si>
  <si>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</si>
  <si>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</si>
  <si>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</si>
  <si>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</si>
  <si>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</si>
  <si>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</si>
  <si>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</si>
  <si>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</si>
  <si>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</si>
  <si>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</si>
  <si>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</si>
  <si>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</si>
  <si>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</si>
  <si>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</si>
  <si>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</si>
  <si>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</si>
  <si>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</si>
  <si>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</si>
  <si>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</si>
  <si>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</si>
  <si>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</si>
  <si>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</si>
  <si>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</si>
  <si>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</si>
  <si>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</si>
  <si>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</si>
  <si>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</si>
  <si>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</si>
  <si>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</si>
  <si>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</si>
  <si>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</si>
  <si>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</si>
  <si>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</si>
  <si>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</si>
  <si>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</si>
  <si>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</si>
  <si>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</si>
  <si>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</si>
  <si>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</si>
  <si>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</si>
  <si>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</si>
  <si>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</si>
  <si>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</si>
  <si>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</si>
  <si>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</si>
  <si>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</si>
  <si>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</si>
  <si>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</si>
  <si>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</si>
  <si>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</si>
  <si>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</si>
  <si>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</si>
  <si>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</si>
  <si>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</si>
  <si>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</si>
  <si>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</si>
  <si>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</si>
  <si>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</si>
  <si>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</si>
  <si>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</si>
  <si>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</si>
  <si>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</si>
  <si>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</si>
  <si>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</si>
  <si>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</si>
  <si>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</si>
  <si>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</si>
  <si>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</si>
  <si>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</si>
  <si>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</si>
  <si>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</si>
  <si>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</si>
  <si>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</si>
  <si>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</si>
  <si>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</si>
  <si>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</si>
  <si>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</si>
  <si>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</si>
  <si>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</si>
  <si>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</si>
  <si>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</si>
  <si>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</si>
  <si>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</si>
  <si>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</si>
  <si>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</si>
  <si>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</si>
  <si>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</si>
  <si>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</si>
  <si>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</si>
  <si>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</si>
  <si>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</si>
  <si>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</si>
  <si>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</si>
  <si>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</si>
  <si>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</si>
  <si>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</si>
  <si>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</si>
  <si>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</si>
  <si>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</si>
  <si>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</si>
  <si>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</si>
  <si>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</si>
  <si>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</si>
  <si>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</si>
  <si>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</si>
  <si>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</si>
  <si>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</si>
  <si>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</si>
  <si>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</si>
  <si>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</si>
  <si>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</si>
  <si>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</si>
  <si>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</si>
  <si>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</si>
  <si>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</si>
  <si>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</si>
  <si>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</si>
  <si>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</si>
  <si>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</si>
  <si>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</si>
  <si>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</si>
  <si>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</si>
  <si>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</si>
  <si>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</si>
  <si>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</si>
  <si>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</si>
  <si>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</si>
  <si>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</si>
  <si>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</si>
  <si>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</si>
  <si>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</si>
  <si>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</si>
  <si>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</si>
  <si>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</si>
  <si>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</si>
  <si>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</si>
  <si>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</si>
  <si>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</si>
  <si>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</si>
  <si>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</si>
  <si>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</si>
  <si>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</si>
  <si>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</si>
  <si>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</si>
  <si>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</si>
  <si>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</si>
  <si>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</si>
  <si>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</si>
  <si>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</si>
  <si>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</si>
  <si>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</si>
  <si>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</si>
  <si>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</si>
  <si>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</si>
  <si>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</si>
  <si>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</si>
  <si>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</si>
  <si>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</si>
  <si>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</si>
  <si>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</si>
  <si>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</si>
  <si>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</si>
  <si>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</si>
  <si>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</si>
  <si>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</si>
  <si>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</si>
  <si>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</si>
  <si>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</si>
  <si>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</si>
  <si>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</si>
  <si>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</si>
  <si>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</si>
  <si>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</si>
  <si>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</si>
  <si>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</si>
  <si>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</si>
  <si>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</si>
  <si>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</si>
  <si>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</si>
  <si>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</si>
  <si>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</si>
  <si>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</si>
  <si>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</si>
  <si>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</si>
  <si>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</si>
  <si>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</si>
  <si>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</si>
  <si>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</si>
  <si>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</si>
  <si>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</si>
  <si>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</si>
  <si>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</si>
  <si>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</si>
  <si>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</si>
  <si>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</si>
  <si>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</si>
  <si>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</si>
  <si>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</si>
  <si>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</si>
  <si>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</si>
  <si>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</si>
  <si>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</si>
  <si>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</si>
  <si>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</si>
  <si>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</si>
  <si>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</si>
  <si>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</si>
  <si>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</si>
  <si>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</si>
  <si>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</si>
  <si>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</si>
  <si>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</si>
  <si>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</si>
  <si>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</si>
  <si>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</si>
  <si>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</si>
  <si>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</si>
  <si>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</si>
  <si>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</si>
  <si>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</si>
  <si>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</si>
  <si>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</si>
  <si>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</si>
  <si>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</si>
  <si>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</si>
  <si>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</si>
  <si>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</si>
  <si>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</si>
  <si>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</si>
  <si>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</si>
  <si>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</si>
  <si>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</si>
  <si>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</si>
  <si>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</si>
  <si>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</si>
  <si>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</si>
  <si>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</si>
  <si>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</si>
  <si>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</si>
  <si>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</si>
  <si>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</si>
  <si>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</si>
  <si>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</si>
  <si>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</si>
  <si>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</si>
  <si>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</si>
  <si>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</si>
  <si>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</si>
  <si>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</si>
  <si>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</si>
  <si>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</si>
  <si>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</si>
  <si>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</si>
  <si>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</si>
  <si>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</si>
  <si>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</si>
  <si>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</si>
  <si>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</si>
  <si>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</si>
  <si>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</si>
  <si>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</si>
  <si>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</si>
  <si>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</si>
  <si>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</si>
  <si>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</si>
  <si>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</si>
  <si>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</si>
  <si>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</si>
  <si>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</si>
  <si>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</si>
  <si>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</si>
  <si>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</si>
  <si>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</si>
  <si>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</si>
  <si>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</si>
  <si>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</si>
  <si>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</si>
  <si>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</si>
  <si>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</si>
  <si>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</si>
  <si>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</si>
  <si>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</si>
  <si>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</si>
  <si>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</si>
  <si>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</si>
  <si>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</si>
  <si>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</si>
  <si>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</si>
  <si>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</si>
  <si>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</si>
  <si>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</si>
  <si>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</si>
  <si>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</si>
  <si>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</si>
  <si>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</si>
  <si>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</si>
  <si>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</si>
  <si>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</si>
  <si>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</si>
  <si>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</si>
  <si>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</si>
  <si>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</si>
  <si>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</si>
  <si>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</si>
  <si>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</si>
  <si>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</si>
  <si>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</si>
  <si>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</si>
  <si>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</si>
  <si>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</si>
  <si>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</si>
  <si>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</si>
  <si>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</si>
  <si>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</si>
  <si>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</si>
  <si>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</si>
  <si>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</si>
  <si>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</si>
  <si>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</si>
  <si>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</si>
  <si>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</si>
  <si>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</si>
  <si>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</si>
  <si>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</si>
  <si>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</si>
  <si>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</si>
  <si>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</si>
  <si>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</si>
  <si>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</si>
  <si>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</si>
  <si>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</si>
  <si>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</si>
  <si>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</si>
  <si>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</si>
  <si>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</si>
  <si>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</si>
  <si>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</si>
  <si>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</si>
  <si>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</si>
  <si>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</si>
  <si>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</si>
  <si>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</si>
  <si>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</si>
  <si>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</si>
  <si>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</si>
  <si>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</si>
  <si>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</si>
  <si>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</si>
  <si>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</si>
  <si>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</si>
  <si>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</si>
  <si>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</si>
  <si>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</si>
  <si>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</si>
  <si>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</si>
  <si>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</si>
  <si>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</si>
  <si>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</si>
  <si>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</si>
  <si>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</si>
  <si>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</si>
  <si>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</si>
  <si>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</si>
  <si>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</si>
  <si>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</si>
  <si>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</si>
  <si>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</si>
  <si>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</si>
  <si>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</si>
  <si>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</si>
  <si>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</si>
  <si>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</si>
  <si>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</si>
  <si>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</si>
  <si>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</si>
  <si>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</si>
  <si>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</si>
  <si>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</si>
  <si>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</si>
  <si>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</si>
  <si>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</si>
  <si>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</si>
  <si>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</si>
  <si>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</si>
  <si>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</si>
  <si>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</si>
  <si>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</si>
  <si>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</si>
  <si>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</si>
  <si>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</si>
  <si>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</si>
  <si>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</si>
  <si>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</si>
  <si>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</si>
  <si>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</si>
  <si>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</si>
  <si>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</si>
  <si>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</si>
  <si>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</si>
  <si>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</si>
  <si>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</si>
  <si>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</si>
  <si>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</si>
  <si>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</si>
  <si>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</si>
  <si>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</si>
  <si>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</si>
  <si>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</si>
  <si>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</si>
  <si>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</si>
  <si>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</si>
  <si>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</si>
  <si>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</si>
  <si>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</si>
  <si>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</si>
  <si>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</si>
  <si>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</si>
  <si>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</si>
  <si>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</si>
  <si>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</si>
  <si>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</si>
  <si>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</si>
  <si>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</si>
  <si>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</si>
  <si>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</si>
  <si>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</si>
  <si>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</si>
  <si>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</si>
  <si>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</si>
  <si>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</si>
  <si>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</si>
  <si>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</si>
  <si>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</si>
  <si>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</si>
  <si>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</si>
  <si>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</si>
  <si>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</si>
  <si>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</si>
  <si>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</si>
  <si>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</si>
  <si>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</si>
  <si>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</si>
  <si>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</si>
  <si>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</si>
  <si>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</si>
  <si>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</si>
  <si>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</si>
  <si>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</si>
  <si>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</si>
  <si>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</si>
  <si>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</si>
  <si>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</si>
  <si>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</si>
  <si>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</si>
  <si>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</si>
  <si>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</si>
  <si>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</si>
  <si>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</si>
  <si>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</si>
  <si>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</si>
  <si>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</si>
  <si>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</si>
  <si>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</si>
  <si>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</si>
  <si>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</si>
  <si>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</si>
  <si>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</si>
  <si>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</si>
  <si>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</si>
  <si>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</si>
  <si>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</si>
  <si>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</si>
  <si>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</si>
  <si>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</si>
  <si>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</si>
  <si>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</si>
  <si>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</si>
  <si>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</si>
  <si>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</si>
  <si>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</si>
  <si>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</si>
  <si>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</si>
  <si>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</si>
  <si>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</si>
  <si>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</si>
  <si>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</si>
  <si>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</si>
  <si>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</si>
  <si>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</si>
  <si>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</si>
  <si>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</si>
  <si>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</si>
  <si>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</si>
  <si>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</si>
  <si>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</si>
  <si>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</si>
  <si>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</si>
  <si>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</si>
  <si>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</si>
  <si>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</si>
  <si>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</si>
  <si>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</si>
  <si>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</si>
  <si>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</si>
  <si>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</si>
  <si>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</si>
  <si>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</si>
  <si>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</si>
  <si>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</si>
  <si>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</si>
  <si>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</si>
  <si>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</si>
  <si>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</si>
  <si>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</si>
  <si>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</si>
  <si>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</si>
  <si>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</si>
  <si>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</si>
  <si>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</si>
  <si>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</si>
  <si>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</si>
  <si>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</si>
  <si>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</si>
  <si>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</si>
  <si>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</si>
  <si>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</si>
  <si>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</si>
  <si>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</si>
  <si>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</si>
  <si>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</si>
  <si>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</si>
  <si>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</si>
  <si>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</si>
  <si>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</si>
  <si>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</si>
  <si>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</si>
  <si>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</si>
  <si>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</si>
  <si>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</si>
  <si>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</si>
  <si>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</si>
  <si>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</si>
  <si>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</si>
  <si>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</si>
  <si>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</si>
  <si>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</si>
  <si>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</si>
  <si>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</si>
  <si>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</si>
  <si>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</si>
  <si>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</si>
  <si>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</si>
  <si>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</si>
  <si>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</si>
  <si>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</si>
  <si>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</si>
  <si>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</si>
  <si>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</si>
  <si>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</si>
  <si>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</si>
  <si>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</si>
  <si>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</si>
  <si>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</si>
  <si>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</si>
  <si>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</si>
  <si>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</si>
  <si>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</si>
  <si>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</si>
  <si>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</si>
  <si>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</si>
  <si>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</si>
  <si>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</si>
  <si>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</si>
  <si>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</si>
  <si>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</si>
  <si>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</si>
  <si>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</si>
  <si>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</si>
  <si>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</si>
  <si>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</si>
  <si>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</si>
  <si>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</si>
  <si>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</si>
  <si>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</si>
  <si>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</si>
  <si>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</si>
  <si>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</si>
  <si>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</si>
  <si>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</si>
  <si>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</si>
  <si>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</si>
  <si>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</si>
  <si>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</si>
  <si>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</si>
  <si>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</si>
  <si>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</si>
  <si>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</si>
  <si>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</si>
  <si>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</si>
  <si>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</si>
  <si>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</si>
  <si>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</si>
  <si>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</si>
  <si>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</si>
  <si>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</si>
  <si>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</si>
  <si>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</si>
  <si>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</si>
  <si>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</si>
  <si>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</si>
  <si>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</si>
  <si>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</si>
  <si>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</si>
  <si>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</si>
  <si>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</si>
  <si>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</si>
  <si>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</si>
  <si>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</si>
  <si>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</si>
  <si>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</si>
  <si>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</si>
  <si>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</si>
  <si>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</si>
  <si>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</si>
  <si>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</si>
  <si>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</si>
  <si>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</si>
  <si>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</si>
  <si>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</si>
  <si>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</si>
  <si>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</si>
  <si>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</si>
  <si>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</si>
  <si>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</si>
  <si>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</si>
  <si>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</si>
  <si>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</si>
  <si>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</si>
  <si>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</si>
  <si>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</si>
  <si>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</si>
  <si>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</si>
  <si>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</si>
  <si>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</si>
  <si>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</si>
  <si>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</si>
  <si>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</si>
  <si>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</si>
  <si>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</si>
  <si>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</si>
  <si>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</si>
  <si>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</si>
  <si>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</si>
  <si>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</si>
  <si>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</si>
  <si>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</si>
  <si>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</si>
  <si>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</si>
  <si>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</si>
  <si>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</si>
  <si>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</si>
  <si>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</si>
  <si>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</si>
  <si>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</si>
  <si>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</si>
  <si>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</si>
  <si>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</si>
  <si>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</si>
  <si>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</si>
  <si>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</si>
  <si>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</si>
  <si>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</si>
  <si>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</si>
  <si>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</si>
  <si>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</si>
  <si>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</si>
  <si>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</si>
  <si>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</si>
  <si>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</si>
  <si>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</si>
  <si>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</si>
  <si>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</si>
  <si>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</si>
  <si>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</si>
  <si>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</si>
  <si>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</si>
  <si>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</si>
  <si>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</si>
  <si>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</si>
  <si>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</si>
  <si>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</si>
  <si>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</si>
  <si>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</si>
  <si>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</si>
  <si>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</si>
  <si>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</si>
  <si>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</si>
  <si>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</si>
  <si>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</si>
  <si>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</si>
  <si>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</si>
  <si>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</si>
  <si>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</si>
  <si>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</si>
  <si>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</si>
  <si>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</si>
  <si>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</si>
  <si>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</si>
  <si>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</si>
  <si>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</si>
  <si>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</si>
  <si>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</si>
  <si>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</si>
  <si>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</si>
  <si>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</si>
  <si>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</si>
  <si>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</si>
  <si>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</si>
  <si>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</si>
  <si>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</si>
  <si>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</si>
  <si>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</si>
  <si>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</si>
  <si>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</si>
  <si>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</si>
  <si>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</si>
  <si>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</si>
  <si>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</si>
  <si>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</si>
  <si>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</si>
  <si>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</si>
  <si>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</si>
  <si>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</si>
  <si>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</si>
  <si>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</si>
  <si>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</si>
  <si>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</si>
  <si>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</si>
  <si>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</si>
  <si>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</si>
  <si>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</si>
  <si>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</si>
  <si>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</si>
  <si>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</si>
  <si>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</si>
  <si>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</si>
  <si>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</si>
  <si>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</si>
  <si>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</si>
  <si>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</si>
  <si>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</si>
  <si>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</si>
  <si>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</si>
  <si>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</si>
  <si>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</si>
  <si>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</si>
  <si>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</si>
  <si>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</si>
  <si>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</si>
  <si>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</si>
  <si>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</si>
  <si>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</si>
  <si>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</si>
  <si>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</si>
  <si>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</si>
  <si>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</si>
  <si>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</si>
  <si>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</si>
  <si>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</si>
  <si>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</si>
  <si>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</si>
  <si>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</si>
  <si>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</si>
  <si>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</si>
  <si>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</si>
  <si>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</si>
  <si>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</si>
  <si>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</si>
  <si>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</si>
  <si>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</si>
  <si>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</si>
  <si>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</si>
  <si>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</si>
  <si>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</si>
  <si>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</si>
  <si>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</si>
  <si>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</si>
  <si>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</si>
  <si>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</si>
  <si>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</si>
  <si>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</si>
  <si>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</si>
  <si>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</si>
  <si>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</si>
  <si>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</si>
  <si>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</si>
  <si>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</si>
  <si>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</si>
  <si>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</si>
  <si>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</si>
  <si>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</si>
  <si>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</si>
  <si>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</si>
  <si>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</si>
  <si>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</si>
  <si>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</si>
  <si>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</si>
  <si>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</si>
  <si>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</si>
  <si>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</si>
  <si>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</si>
  <si>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</si>
  <si>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</si>
  <si>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</si>
  <si>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</si>
  <si>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</si>
  <si>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</si>
  <si>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</si>
  <si>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</si>
  <si>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</si>
  <si>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</si>
  <si>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</si>
  <si>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</si>
  <si>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</si>
  <si>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</si>
  <si>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</si>
  <si>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</si>
  <si>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</si>
  <si>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</si>
  <si>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</si>
  <si>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</si>
  <si>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</si>
  <si>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</si>
  <si>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</si>
  <si>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</si>
  <si>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</si>
  <si>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</si>
  <si>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</si>
  <si>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</si>
  <si>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</si>
  <si>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</si>
  <si>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</si>
  <si>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</si>
  <si>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</si>
  <si>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</si>
  <si>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</si>
  <si>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</si>
  <si>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</si>
  <si>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</si>
  <si>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</si>
  <si>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</si>
  <si>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</si>
  <si>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</si>
  <si>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</si>
  <si>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</si>
  <si>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</si>
  <si>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</si>
  <si>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</si>
  <si>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</si>
  <si>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</si>
  <si>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</si>
  <si>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</si>
  <si>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</si>
  <si>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</si>
  <si>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</si>
  <si>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</si>
  <si>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</si>
  <si>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</si>
  <si>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</si>
  <si>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</si>
  <si>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</si>
  <si>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</si>
  <si>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</si>
  <si>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</si>
  <si>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</si>
  <si>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</si>
  <si>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</si>
  <si>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</si>
  <si>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</si>
  <si>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</si>
  <si>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</si>
  <si>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</si>
  <si>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</si>
  <si>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</si>
  <si>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</si>
  <si>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</si>
  <si>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</si>
  <si>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</si>
  <si>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</si>
  <si>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</si>
  <si>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</si>
  <si>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</si>
  <si>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</si>
  <si>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</si>
  <si>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</si>
  <si>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</si>
  <si>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</si>
  <si>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</si>
  <si>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</si>
  <si>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</si>
  <si>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</si>
  <si>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</si>
  <si>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</si>
  <si>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</si>
  <si>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</si>
  <si>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</si>
  <si>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</si>
  <si>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</si>
  <si>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</si>
  <si>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</si>
  <si>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</si>
  <si>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</si>
  <si>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</si>
  <si>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</si>
  <si>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</si>
  <si>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</si>
  <si>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</si>
  <si>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</si>
  <si>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</si>
  <si>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</si>
  <si>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</si>
  <si>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</si>
  <si>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</si>
  <si>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</si>
  <si>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</si>
  <si>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</si>
  <si>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</si>
  <si>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</si>
  <si>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</si>
  <si>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</si>
  <si>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</si>
  <si>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</si>
  <si>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</si>
  <si>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</si>
  <si>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</si>
  <si>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</si>
  <si>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</si>
  <si>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</si>
  <si>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</si>
  <si>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</si>
  <si>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</si>
  <si>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</si>
  <si>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</si>
  <si>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</si>
  <si>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</si>
  <si>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</si>
  <si>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</si>
  <si>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</si>
  <si>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</si>
  <si>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</si>
  <si>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</si>
  <si>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</si>
  <si>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</si>
  <si>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</si>
  <si>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</si>
  <si>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</si>
  <si>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</si>
  <si>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</si>
  <si>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</si>
  <si>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</si>
  <si>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</si>
  <si>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</si>
  <si>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</si>
  <si>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</si>
  <si>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</si>
  <si>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</si>
  <si>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</si>
  <si>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</si>
  <si>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</si>
  <si>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</si>
  <si>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</si>
  <si>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</si>
  <si>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</si>
  <si>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</si>
  <si>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</si>
  <si>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</si>
  <si>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</si>
  <si>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</si>
  <si>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</si>
  <si>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</si>
  <si>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</si>
  <si>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</si>
  <si>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</si>
  <si>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</si>
  <si>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</si>
  <si>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</si>
  <si>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</si>
  <si>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</si>
  <si>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</si>
  <si>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</si>
  <si>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</si>
  <si>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</si>
  <si>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</si>
  <si>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</si>
  <si>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</si>
  <si>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</si>
  <si>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</si>
  <si>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</si>
  <si>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</si>
  <si>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</si>
  <si>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</si>
  <si>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</si>
  <si>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</si>
  <si>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</si>
  <si>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</si>
  <si>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</si>
  <si>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</si>
  <si>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</si>
  <si>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</si>
  <si>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</si>
  <si>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</si>
  <si>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</si>
  <si>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</si>
  <si>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</si>
  <si>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</si>
  <si>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</si>
  <si>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</si>
  <si>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</si>
  <si>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</si>
  <si>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</si>
  <si>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</si>
  <si>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</si>
  <si>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</si>
  <si>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</si>
  <si>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</si>
  <si>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</si>
  <si>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</si>
  <si>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</si>
  <si>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</si>
  <si>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</si>
  <si>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</si>
  <si>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</si>
  <si>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</si>
  <si>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</si>
  <si>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</si>
  <si>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</si>
  <si>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</si>
  <si>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</si>
  <si>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</si>
  <si>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</si>
  <si>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</si>
  <si>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</si>
  <si>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</si>
  <si>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</si>
  <si>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</si>
  <si>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</si>
  <si>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</si>
  <si>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</si>
  <si>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</si>
  <si>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</si>
  <si>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</si>
  <si>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</si>
  <si>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</si>
  <si>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</si>
  <si>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</si>
  <si>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</si>
  <si>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</si>
  <si>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</si>
  <si>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</si>
  <si>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</si>
  <si>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</si>
  <si>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</si>
  <si>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</si>
  <si>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</si>
  <si>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</si>
  <si>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</si>
  <si>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</si>
  <si>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</si>
  <si>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</si>
  <si>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</si>
  <si>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</si>
  <si>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</si>
  <si>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</si>
  <si>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</si>
  <si>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</si>
  <si>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</si>
  <si>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</si>
  <si>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</si>
  <si>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</si>
  <si>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</si>
  <si>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</si>
  <si>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</si>
  <si>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</si>
  <si>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</si>
  <si>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</si>
  <si>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</si>
  <si>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</si>
  <si>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</si>
  <si>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</si>
  <si>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</si>
  <si>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</si>
  <si>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</si>
  <si>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</si>
  <si>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</si>
  <si>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</si>
  <si>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</si>
  <si>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</si>
  <si>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</si>
  <si>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</si>
  <si>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</si>
  <si>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</si>
  <si>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</si>
  <si>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</si>
  <si>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</si>
  <si>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</si>
  <si>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</si>
  <si>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</si>
  <si>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</si>
  <si>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</si>
  <si>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</si>
  <si>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</si>
  <si>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</si>
  <si>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</si>
  <si>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</si>
  <si>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</si>
  <si>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</si>
  <si>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</si>
  <si>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</si>
  <si>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</si>
  <si>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</si>
  <si>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</si>
  <si>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</si>
  <si>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</si>
  <si>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</si>
  <si>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</si>
  <si>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</si>
  <si>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</si>
  <si>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</si>
  <si>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</si>
  <si>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</si>
  <si>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</si>
  <si>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</si>
  <si>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</si>
  <si>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</si>
  <si>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</si>
  <si>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</si>
  <si>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</si>
  <si>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</si>
  <si>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</si>
  <si>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</si>
  <si>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</si>
  <si>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</si>
  <si>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</si>
  <si>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</si>
  <si>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</si>
  <si>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</si>
  <si>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</si>
  <si>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</si>
  <si>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</si>
  <si>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</si>
  <si>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</si>
  <si>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</si>
  <si>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</si>
  <si>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</si>
  <si>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</si>
  <si>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</si>
  <si>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</si>
  <si>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</si>
  <si>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</si>
  <si>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</si>
  <si>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</si>
  <si>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</si>
  <si>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</si>
  <si>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</si>
  <si>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</si>
  <si>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</si>
  <si>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</si>
  <si>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</si>
  <si>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</si>
  <si>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</si>
  <si>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</si>
  <si>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</si>
  <si>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</si>
  <si>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</si>
  <si>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</si>
  <si>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</si>
  <si>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</si>
  <si>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</si>
  <si>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</si>
  <si>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</si>
  <si>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</si>
  <si>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</si>
  <si>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</si>
  <si>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</si>
  <si>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</si>
  <si>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</si>
  <si>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</si>
  <si>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</si>
  <si>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</si>
  <si>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</si>
  <si>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</si>
  <si>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</si>
  <si>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</si>
  <si>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</si>
  <si>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</si>
  <si>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</si>
  <si>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</si>
  <si>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</si>
  <si>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</si>
  <si>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</si>
  <si>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</si>
  <si>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</si>
  <si>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</si>
  <si>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</si>
  <si>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</si>
  <si>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</si>
  <si>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</si>
  <si>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</si>
  <si>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</si>
  <si>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</si>
  <si>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</si>
  <si>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</si>
  <si>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</si>
  <si>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</si>
  <si>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</si>
  <si>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</si>
  <si>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</si>
  <si>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</si>
  <si>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</si>
  <si>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</si>
  <si>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</si>
  <si>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</si>
  <si>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</si>
  <si>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</si>
  <si>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</si>
  <si>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</si>
  <si>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</si>
  <si>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</si>
  <si>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</si>
  <si>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</si>
  <si>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</si>
  <si>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</si>
  <si>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</si>
  <si>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</si>
  <si>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</si>
  <si>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</si>
  <si>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</si>
  <si>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</si>
  <si>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</si>
  <si>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</si>
  <si>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</si>
  <si>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</si>
  <si>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</si>
  <si>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</si>
  <si>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</si>
  <si>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</si>
  <si>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</si>
  <si>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</si>
  <si>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</si>
  <si>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</si>
  <si>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</si>
  <si>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</si>
  <si>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</si>
  <si>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</si>
  <si>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</si>
  <si>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</si>
  <si>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</si>
  <si>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</si>
  <si>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</si>
  <si>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</si>
  <si>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</si>
  <si>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</si>
  <si>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</si>
  <si>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</si>
  <si>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</si>
  <si>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</si>
  <si>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</si>
  <si>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</si>
  <si>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</si>
  <si>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</si>
  <si>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</si>
  <si>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</si>
  <si>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</si>
  <si>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</si>
  <si>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</si>
  <si>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</si>
  <si>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</si>
  <si>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</si>
  <si>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</si>
  <si>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</si>
  <si>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</si>
  <si>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</si>
  <si>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</si>
  <si>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</si>
  <si>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</si>
  <si>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</si>
  <si>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</si>
  <si>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</si>
  <si>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</si>
  <si>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</si>
  <si>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</si>
  <si>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</si>
  <si>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</si>
  <si>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</si>
  <si>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</si>
  <si>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</si>
  <si>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</si>
  <si>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</si>
  <si>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</si>
  <si>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</si>
  <si>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</si>
  <si>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</si>
  <si>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</si>
  <si>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</si>
  <si>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</si>
  <si>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</si>
  <si>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</si>
  <si>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</si>
  <si>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</si>
  <si>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</si>
  <si>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</si>
  <si>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</si>
  <si>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</si>
  <si>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</si>
  <si>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</si>
  <si>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</si>
  <si>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</si>
  <si>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</si>
  <si>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</si>
  <si>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</si>
  <si>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</si>
  <si>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</si>
  <si>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</si>
  <si>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</si>
  <si>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</si>
  <si>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</si>
  <si>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</si>
  <si>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</si>
  <si>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</si>
  <si>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</si>
  <si>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</si>
  <si>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</si>
  <si>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</si>
  <si>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</si>
  <si>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</si>
  <si>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</si>
  <si>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</si>
  <si>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</si>
  <si>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</si>
  <si>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</si>
  <si>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</si>
  <si>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</si>
  <si>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</si>
  <si>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</si>
  <si>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</si>
  <si>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</si>
  <si>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</si>
  <si>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</si>
  <si>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</si>
  <si>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</si>
  <si>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</si>
  <si>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</si>
  <si>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</si>
  <si>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</si>
  <si>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</si>
  <si>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</si>
  <si>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</si>
  <si>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</si>
  <si>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</si>
  <si>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</si>
  <si>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</si>
  <si>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</si>
  <si>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</si>
  <si>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</si>
  <si>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</si>
  <si>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</si>
  <si>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</si>
  <si>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</si>
  <si>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</si>
  <si>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</si>
  <si>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</si>
  <si>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</si>
  <si>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</si>
  <si>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</si>
  <si>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</si>
  <si>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</si>
  <si>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</si>
  <si>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</si>
  <si>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</si>
  <si>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</si>
  <si>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</si>
  <si>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</si>
  <si>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</si>
  <si>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</si>
  <si>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</si>
  <si>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</si>
  <si>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</si>
  <si>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</si>
  <si>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</si>
  <si>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</si>
  <si>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</si>
  <si>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</si>
  <si>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</si>
  <si>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</si>
  <si>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</si>
  <si>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</si>
  <si>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</si>
  <si>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</si>
  <si>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</si>
  <si>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</si>
  <si>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</si>
  <si>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</si>
  <si>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</si>
  <si>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</si>
  <si>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</si>
  <si>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</si>
  <si>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</si>
  <si>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</si>
  <si>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</si>
  <si>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</si>
  <si>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</si>
  <si>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</si>
  <si>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</si>
  <si>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</si>
  <si>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</si>
  <si>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</si>
  <si>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</si>
  <si>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</si>
  <si>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</si>
  <si>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</si>
  <si>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</si>
  <si>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</si>
  <si>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</si>
  <si>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</si>
  <si>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</si>
  <si>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</si>
  <si>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</si>
  <si>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</si>
  <si>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</si>
  <si>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</si>
  <si>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</si>
  <si>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</si>
  <si>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</si>
  <si>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</si>
  <si>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</si>
  <si>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</si>
  <si>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</si>
  <si>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</si>
  <si>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</si>
  <si>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</si>
  <si>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</si>
  <si>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</si>
  <si>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</si>
  <si>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</si>
  <si>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</si>
  <si>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</si>
  <si>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</si>
  <si>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</si>
  <si>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</si>
  <si>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</si>
  <si>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</si>
  <si>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</si>
  <si>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</si>
  <si>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</si>
  <si>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</si>
  <si>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</si>
  <si>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</si>
  <si>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</si>
  <si>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</si>
  <si>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</si>
  <si>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</si>
  <si>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</si>
  <si>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</si>
  <si>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</si>
  <si>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</si>
  <si>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</si>
  <si>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</si>
  <si>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</si>
  <si>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</si>
  <si>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</si>
  <si>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</si>
  <si>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</si>
  <si>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</si>
  <si>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</si>
  <si>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</si>
  <si>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</si>
  <si>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</si>
  <si>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</si>
  <si>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</si>
  <si>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</si>
  <si>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</si>
  <si>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</si>
  <si>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</si>
  <si>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</si>
  <si>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</si>
  <si>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</si>
  <si>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</si>
  <si>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</si>
  <si>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</si>
  <si>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</si>
  <si>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</si>
  <si>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</si>
  <si>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</si>
  <si>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</si>
  <si>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</si>
  <si>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</si>
  <si>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</si>
  <si>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</si>
  <si>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</si>
  <si>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</si>
  <si>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</si>
  <si>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</si>
  <si>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</si>
  <si>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</si>
  <si>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</si>
  <si>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</si>
  <si>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</si>
  <si>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</si>
  <si>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</si>
  <si>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</si>
  <si>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</si>
  <si>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</si>
  <si>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</si>
  <si>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</si>
  <si>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</si>
  <si>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</si>
  <si>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</si>
  <si>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</si>
  <si>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</si>
  <si>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</si>
  <si>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</si>
  <si>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</si>
  <si>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</si>
  <si>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</si>
  <si>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</si>
  <si>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</si>
  <si>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</si>
  <si>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</si>
  <si>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</si>
  <si>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</si>
  <si>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</si>
  <si>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</si>
  <si>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</si>
  <si>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</si>
  <si>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</si>
  <si>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</si>
  <si>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</si>
  <si>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</si>
  <si>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</si>
  <si>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</si>
  <si>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</si>
  <si>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</si>
  <si>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</si>
  <si>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</si>
  <si>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</si>
  <si>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</si>
  <si>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</si>
  <si>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</si>
  <si>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</si>
  <si>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</si>
  <si>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</si>
  <si>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</si>
  <si>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</si>
  <si>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</si>
  <si>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</si>
  <si>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</si>
  <si>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</si>
  <si>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</si>
  <si>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</si>
  <si>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</si>
  <si>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</si>
  <si>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</si>
  <si>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</si>
  <si>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</si>
  <si>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</si>
  <si>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</si>
  <si>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</si>
  <si>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</si>
  <si>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</si>
  <si>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</si>
  <si>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</si>
  <si>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</si>
  <si>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</si>
  <si>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</si>
  <si>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</si>
  <si>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</si>
  <si>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</si>
  <si>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</si>
  <si>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</si>
  <si>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</si>
  <si>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</si>
  <si>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</si>
  <si>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</si>
  <si>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</si>
  <si>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</si>
  <si>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</si>
  <si>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</si>
  <si>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</si>
  <si>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</si>
  <si>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</si>
  <si>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</si>
  <si>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</si>
  <si>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</si>
  <si>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</si>
  <si>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</si>
  <si>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</si>
  <si>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</si>
  <si>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</si>
  <si>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</si>
  <si>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</si>
  <si>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</si>
  <si>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</si>
  <si>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</si>
  <si>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</si>
  <si>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</si>
  <si>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</si>
  <si>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</si>
  <si>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</si>
  <si>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</si>
  <si>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</si>
  <si>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</si>
  <si>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</si>
  <si>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</si>
  <si>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</si>
  <si>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</si>
  <si>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</si>
  <si>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</si>
  <si>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</si>
  <si>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</si>
  <si>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</si>
  <si>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</si>
  <si>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</si>
  <si>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</si>
  <si>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</si>
  <si>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</si>
  <si>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</si>
  <si>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</si>
  <si>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</si>
  <si>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</si>
  <si>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</si>
  <si>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</si>
  <si>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</si>
  <si>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</si>
  <si>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</si>
  <si>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</si>
  <si>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</si>
  <si>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</si>
  <si>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</si>
  <si>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</si>
  <si>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</si>
  <si>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</si>
  <si>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</si>
  <si>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</si>
  <si>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</si>
  <si>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</si>
  <si>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</si>
  <si>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</si>
  <si>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</si>
  <si>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</si>
  <si>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</si>
  <si>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</si>
  <si>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</si>
  <si>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</si>
  <si>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</si>
  <si>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</si>
  <si>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</si>
  <si>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</si>
  <si>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</si>
  <si>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</si>
  <si>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</si>
  <si>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</si>
  <si>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</si>
  <si>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</si>
  <si>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</si>
  <si>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</si>
  <si>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</si>
  <si>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</si>
  <si>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</si>
  <si>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</si>
  <si>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</si>
  <si>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</si>
  <si>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</si>
  <si>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</si>
  <si>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</si>
  <si>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</si>
  <si>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</si>
  <si>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</si>
  <si>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</si>
  <si>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</si>
  <si>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</si>
  <si>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</si>
  <si>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</si>
  <si>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</si>
  <si>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</si>
  <si>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</si>
  <si>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</si>
  <si>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</si>
  <si>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</si>
  <si>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</si>
  <si>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</si>
  <si>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</si>
  <si>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</si>
  <si>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</si>
  <si>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</si>
  <si>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</si>
  <si>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</si>
  <si>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</si>
  <si>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</si>
  <si>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</si>
  <si>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</si>
  <si>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</si>
  <si>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</si>
  <si>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</si>
  <si>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</si>
  <si>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</si>
  <si>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</si>
  <si>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</si>
  <si>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</si>
  <si>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</si>
  <si>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</si>
  <si>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</si>
  <si>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</si>
  <si>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</si>
  <si>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</si>
  <si>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</si>
  <si>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</si>
  <si>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</si>
  <si>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</si>
  <si>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</si>
  <si>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</si>
  <si>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</si>
  <si>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</si>
  <si>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</si>
  <si>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</si>
  <si>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</si>
  <si>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</si>
  <si>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</si>
  <si>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</si>
  <si>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</si>
  <si>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</si>
  <si>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</si>
  <si>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</si>
  <si>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</si>
  <si>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</si>
  <si>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</si>
  <si>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</si>
  <si>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</si>
  <si>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</si>
  <si>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</si>
  <si>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</si>
  <si>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</si>
  <si>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</si>
  <si>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</si>
  <si>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</si>
  <si>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</si>
  <si>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</si>
  <si>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</si>
  <si>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</si>
  <si>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</si>
  <si>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</si>
  <si>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</si>
  <si>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</si>
  <si>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</si>
  <si>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</si>
  <si>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</si>
  <si>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</si>
  <si>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</si>
  <si>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</si>
  <si>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</si>
  <si>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</si>
  <si>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</si>
  <si>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</si>
  <si>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</si>
  <si>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</si>
  <si>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</si>
  <si>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</si>
  <si>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</si>
  <si>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</si>
  <si>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</si>
  <si>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</si>
  <si>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</si>
  <si>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</si>
  <si>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</si>
  <si>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</si>
  <si>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</si>
  <si>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</si>
  <si>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</si>
  <si>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</si>
  <si>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</si>
  <si>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</si>
  <si>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</si>
  <si>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</si>
  <si>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</si>
  <si>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</si>
  <si>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</si>
  <si>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</si>
  <si>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</si>
  <si>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</si>
  <si>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</si>
  <si>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</si>
  <si>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</si>
  <si>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</si>
  <si>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</si>
  <si>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</si>
  <si>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</si>
  <si>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</si>
  <si>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</si>
  <si>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</si>
  <si>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</si>
  <si>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</si>
  <si>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</si>
  <si>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</si>
  <si>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</si>
  <si>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</si>
  <si>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</si>
  <si>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</si>
  <si>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</si>
  <si>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</si>
  <si>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</si>
  <si>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</si>
  <si>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</si>
  <si>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</si>
  <si>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</si>
  <si>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</si>
  <si>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</si>
  <si>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</si>
  <si>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</si>
  <si>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</si>
  <si>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</si>
  <si>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</si>
  <si>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</si>
  <si>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</si>
  <si>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</si>
  <si>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</si>
  <si>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</si>
  <si>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</si>
  <si>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</si>
  <si>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</si>
  <si>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</si>
  <si>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</si>
  <si>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</si>
  <si>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</si>
  <si>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</si>
  <si>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</si>
  <si>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</si>
  <si>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</si>
  <si>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</si>
  <si>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</si>
  <si>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</si>
  <si>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</si>
  <si>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</si>
  <si>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</si>
  <si>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</si>
  <si>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</si>
  <si>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</si>
  <si>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</si>
  <si>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</si>
  <si>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</si>
  <si>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</si>
  <si>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</si>
  <si>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</si>
  <si>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</si>
  <si>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</si>
  <si>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</si>
  <si>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</si>
  <si>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</si>
  <si>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</si>
  <si>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</si>
  <si>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</si>
  <si>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</si>
  <si>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</si>
  <si>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</si>
  <si>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</si>
  <si>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</si>
  <si>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</si>
  <si>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</si>
  <si>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</si>
  <si>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</si>
  <si>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</si>
  <si>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</si>
  <si>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</si>
  <si>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</si>
  <si>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</si>
  <si>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</si>
  <si>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</si>
  <si>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</si>
  <si>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</si>
  <si>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</si>
  <si>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</si>
  <si>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</si>
  <si>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</si>
  <si>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</si>
  <si>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</si>
  <si>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</si>
  <si>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</si>
  <si>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</si>
  <si>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</si>
  <si>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</si>
  <si>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</si>
  <si>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</si>
  <si>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</si>
  <si>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</si>
  <si>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</si>
  <si>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</si>
  <si>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</si>
  <si>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</si>
  <si>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</si>
  <si>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</si>
  <si>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</si>
  <si>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</si>
  <si>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</si>
  <si>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</si>
  <si>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</si>
  <si>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</si>
  <si>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</si>
  <si>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</si>
  <si>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</si>
  <si>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</si>
  <si>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</si>
  <si>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</si>
  <si>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</si>
  <si>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</si>
  <si>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</si>
  <si>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</si>
  <si>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</si>
  <si>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</si>
  <si>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</si>
  <si>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</si>
  <si>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</si>
  <si>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</si>
  <si>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</si>
  <si>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</si>
  <si>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</si>
  <si>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</si>
  <si>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</si>
  <si>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</si>
  <si>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</si>
  <si>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</si>
  <si>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</si>
  <si>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</si>
  <si>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</si>
  <si>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</si>
  <si>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</si>
  <si>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</si>
  <si>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</si>
  <si>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</si>
  <si>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</si>
  <si>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</si>
  <si>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</si>
  <si>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</si>
  <si>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</si>
  <si>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</si>
  <si>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</si>
  <si>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</si>
  <si>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</si>
  <si>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</si>
  <si>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</si>
  <si>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</si>
  <si>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</si>
  <si>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</si>
  <si>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</si>
  <si>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</si>
  <si>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</si>
  <si>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</si>
  <si>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</si>
  <si>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</si>
  <si>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</si>
  <si>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</si>
  <si>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</si>
  <si>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</si>
  <si>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</si>
  <si>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</si>
  <si>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</si>
  <si>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</si>
  <si>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</si>
  <si>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</si>
  <si>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</si>
  <si>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</si>
  <si>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</si>
  <si>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</si>
  <si>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</si>
  <si>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</si>
  <si>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</si>
  <si>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</si>
  <si>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</si>
  <si>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</si>
  <si>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</si>
  <si>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</si>
  <si>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</si>
  <si>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</si>
  <si>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</si>
  <si>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</si>
  <si>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</si>
  <si>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</si>
  <si>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</si>
  <si>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</si>
  <si>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</si>
  <si>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</si>
  <si>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</si>
  <si>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</si>
  <si>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</si>
  <si>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</si>
  <si>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</si>
  <si>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</si>
  <si>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</si>
  <si>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</si>
  <si>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</si>
  <si>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</si>
  <si>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</si>
  <si>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</si>
  <si>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</si>
  <si>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</si>
  <si>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</si>
  <si>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</si>
  <si>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</si>
  <si>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</si>
  <si>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</si>
  <si>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</si>
  <si>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</si>
  <si>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</si>
  <si>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</si>
  <si>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</si>
  <si>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</si>
  <si>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</si>
  <si>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</si>
  <si>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</si>
  <si>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</si>
  <si>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</si>
  <si>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</si>
  <si>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</si>
  <si>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</si>
  <si>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</si>
  <si>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</si>
  <si>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</si>
  <si>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</si>
  <si>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</si>
  <si>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</si>
  <si>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</si>
  <si>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</si>
  <si>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</si>
  <si>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</si>
  <si>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</si>
  <si>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</si>
  <si>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</si>
  <si>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</si>
  <si>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</si>
  <si>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</si>
  <si>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</si>
  <si>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</si>
  <si>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</si>
  <si>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</si>
  <si>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</si>
  <si>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</si>
  <si>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</si>
  <si>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</si>
  <si>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</si>
  <si>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</si>
  <si>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</si>
  <si>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</si>
  <si>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</si>
  <si>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</si>
  <si>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</si>
  <si>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</si>
  <si>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</si>
  <si>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</si>
  <si>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</si>
  <si>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</si>
  <si>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</si>
  <si>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</si>
  <si>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</si>
  <si>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</si>
  <si>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</si>
  <si>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</si>
  <si>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</si>
  <si>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</si>
  <si>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</si>
  <si>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</si>
  <si>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</si>
  <si>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</si>
  <si>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</si>
  <si>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</si>
  <si>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</si>
  <si>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</si>
  <si>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</si>
  <si>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</si>
  <si>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</si>
  <si>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</si>
  <si>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</si>
  <si>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</si>
  <si>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</si>
  <si>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</si>
  <si>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</si>
  <si>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</si>
  <si>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</si>
  <si>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</si>
  <si>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</si>
  <si>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</si>
  <si>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</si>
  <si>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</si>
  <si>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</si>
  <si>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</si>
  <si>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</si>
  <si>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</si>
  <si>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</si>
  <si>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</si>
  <si>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</si>
  <si>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</si>
  <si>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</si>
  <si>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</si>
  <si>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</si>
  <si>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</si>
  <si>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</si>
  <si>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</si>
  <si>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</si>
  <si>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</si>
  <si>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</si>
  <si>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</si>
  <si>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</si>
  <si>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</si>
  <si>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</si>
  <si>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</si>
  <si>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</si>
  <si>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</si>
  <si>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</si>
  <si>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</si>
  <si>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</si>
  <si>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</si>
  <si>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</si>
  <si>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</si>
  <si>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</si>
  <si>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</si>
  <si>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</si>
  <si>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</si>
  <si>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</si>
  <si>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</si>
  <si>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</si>
  <si>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</si>
  <si>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</si>
  <si>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</si>
  <si>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</si>
  <si>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</si>
  <si>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</si>
  <si>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</si>
  <si>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</si>
  <si>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</si>
  <si>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</si>
  <si>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</si>
  <si>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</si>
  <si>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</si>
  <si>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</si>
  <si>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</si>
  <si>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</si>
  <si>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</si>
  <si>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</si>
  <si>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</si>
  <si>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</si>
  <si>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</si>
  <si>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</si>
  <si>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</si>
  <si>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</si>
  <si>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</si>
  <si>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</si>
  <si>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</si>
  <si>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</si>
  <si>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</si>
  <si>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</si>
  <si>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</si>
  <si>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</si>
  <si>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</si>
  <si>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</si>
  <si>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</si>
  <si>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</si>
  <si>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</si>
  <si>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</si>
  <si>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</si>
  <si>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</si>
  <si>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</si>
  <si>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</si>
  <si>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</si>
  <si>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</si>
  <si>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</si>
  <si>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</si>
  <si>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</si>
  <si>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</si>
  <si>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</si>
  <si>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</si>
  <si>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</si>
  <si>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</si>
  <si>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</si>
  <si>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</si>
  <si>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</si>
  <si>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</si>
  <si>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</si>
  <si>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</si>
  <si>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</si>
  <si>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</si>
  <si>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</si>
  <si>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</si>
  <si>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</si>
  <si>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</si>
  <si>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</si>
  <si>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</si>
  <si>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</si>
  <si>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</si>
  <si>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</si>
  <si>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</si>
  <si>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</si>
  <si>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</si>
  <si>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</si>
  <si>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</si>
  <si>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</si>
  <si>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</si>
  <si>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</si>
  <si>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</si>
  <si>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</si>
  <si>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</si>
  <si>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</si>
  <si>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</si>
  <si>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</si>
  <si>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</si>
  <si>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</si>
  <si>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</si>
  <si>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</si>
  <si>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</si>
  <si>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</si>
  <si>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</si>
  <si>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</si>
  <si>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</si>
  <si>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</si>
  <si>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</si>
  <si>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</si>
  <si>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</si>
  <si>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</si>
  <si>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</si>
  <si>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</si>
  <si>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</si>
  <si>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</si>
  <si>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</si>
  <si>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</si>
  <si>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</si>
  <si>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</si>
  <si>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</si>
  <si>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</si>
  <si>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</si>
  <si>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</si>
  <si>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</si>
  <si>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</si>
  <si>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</si>
  <si>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</si>
  <si>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</si>
  <si>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</si>
  <si>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</si>
  <si>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</si>
  <si>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</si>
  <si>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</si>
  <si>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</si>
  <si>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</si>
  <si>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</si>
  <si>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</si>
  <si>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</si>
  <si>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</si>
  <si>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</si>
  <si>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</si>
  <si>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</si>
  <si>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</si>
  <si>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</si>
  <si>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</si>
  <si>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</si>
  <si>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</si>
  <si>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</si>
  <si>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</si>
  <si>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</si>
  <si>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</si>
  <si>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</si>
  <si>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</si>
  <si>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</si>
  <si>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</si>
  <si>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</si>
  <si>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</si>
  <si>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</si>
  <si>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</si>
  <si>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</si>
  <si>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</si>
  <si>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</si>
  <si>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</si>
  <si>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</si>
  <si>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</si>
  <si>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</si>
  <si>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</si>
  <si>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</si>
  <si>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</si>
  <si>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</si>
  <si>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</si>
  <si>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</si>
  <si>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</si>
  <si>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</si>
  <si>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</si>
  <si>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</si>
  <si>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</si>
  <si>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</si>
  <si>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</si>
  <si>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</si>
  <si>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</si>
  <si>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</si>
  <si>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</si>
  <si>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</si>
  <si>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</si>
  <si>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</si>
  <si>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</si>
  <si>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</si>
  <si>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</si>
  <si>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</si>
  <si>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</si>
  <si>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</si>
  <si>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</si>
  <si>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</si>
  <si>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</si>
  <si>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</si>
  <si>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</si>
  <si>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</si>
  <si>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</si>
  <si>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</si>
  <si>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</si>
  <si>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</si>
  <si>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</si>
  <si>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</si>
  <si>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</si>
  <si>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</si>
  <si>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</si>
  <si>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</si>
  <si>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</si>
  <si>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</si>
  <si>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</si>
  <si>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</si>
  <si>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</si>
  <si>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</si>
  <si>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</si>
  <si>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</si>
  <si>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</si>
  <si>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</si>
  <si>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</si>
  <si>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</si>
  <si>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</si>
  <si>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</si>
  <si>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</si>
  <si>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</si>
  <si>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</si>
  <si>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</si>
  <si>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</si>
  <si>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</si>
  <si>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</si>
  <si>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</si>
  <si>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</si>
  <si>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</si>
  <si>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</si>
  <si>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</si>
  <si>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</si>
  <si>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</si>
  <si>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</si>
  <si>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</si>
  <si>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</si>
  <si>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</si>
  <si>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</si>
  <si>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</si>
  <si>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</si>
  <si>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</si>
  <si>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</si>
  <si>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</si>
  <si>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</si>
  <si>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</si>
  <si>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</si>
  <si>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</si>
  <si>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</si>
  <si>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</si>
  <si>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</si>
  <si>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</si>
  <si>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</si>
  <si>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</si>
  <si>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</si>
  <si>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</si>
  <si>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</si>
  <si>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</si>
  <si>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</si>
  <si>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</si>
  <si>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</si>
  <si>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</si>
  <si>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</si>
  <si>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</si>
  <si>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</si>
  <si>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</si>
  <si>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</si>
  <si>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</si>
  <si>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</si>
  <si>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</si>
  <si>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</si>
  <si>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</si>
  <si>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</si>
  <si>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</si>
  <si>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</si>
  <si>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</si>
  <si>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</si>
  <si>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</si>
  <si>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</si>
  <si>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</si>
  <si>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</si>
  <si>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</si>
  <si>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</si>
  <si>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</si>
  <si>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</si>
  <si>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</si>
  <si>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</si>
  <si>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</si>
  <si>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</si>
  <si>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</si>
  <si>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</si>
  <si>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</si>
  <si>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</si>
  <si>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</si>
  <si>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</si>
  <si>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</si>
  <si>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</si>
  <si>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</si>
  <si>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</si>
  <si>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</si>
  <si>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</si>
  <si>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</si>
  <si>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</si>
  <si>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</si>
  <si>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</si>
  <si>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</si>
  <si>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</si>
  <si>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</si>
  <si>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</si>
  <si>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</si>
  <si>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</si>
  <si>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</si>
  <si>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</si>
  <si>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</si>
  <si>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</si>
  <si>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</si>
  <si>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</si>
  <si>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</si>
  <si>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</si>
  <si>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</si>
  <si>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</si>
  <si>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</si>
  <si>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</si>
  <si>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</si>
  <si>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</si>
  <si>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</si>
  <si>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</si>
  <si>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</si>
  <si>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</si>
  <si>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</si>
  <si>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</si>
  <si>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</si>
  <si>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</si>
  <si>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</si>
  <si>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</si>
  <si>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</si>
  <si>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</si>
  <si>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</si>
  <si>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</si>
  <si>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</si>
  <si>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</si>
  <si>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</si>
  <si>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</si>
  <si>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</si>
  <si>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</si>
  <si>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</si>
  <si>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</si>
  <si>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</si>
  <si>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</si>
  <si>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</si>
  <si>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</si>
  <si>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</si>
  <si>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</si>
  <si>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</si>
  <si>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</si>
  <si>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</si>
  <si>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</si>
  <si>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</si>
  <si>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</si>
  <si>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</si>
  <si>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</si>
  <si>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</si>
  <si>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</si>
  <si>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</si>
  <si>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</si>
  <si>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</si>
  <si>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</si>
  <si>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</si>
  <si>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</si>
  <si>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</si>
  <si>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</si>
  <si>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</si>
  <si>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</si>
  <si>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</si>
  <si>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</si>
  <si>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</si>
  <si>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</si>
  <si>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</si>
  <si>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</si>
  <si>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</si>
  <si>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</si>
  <si>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</si>
  <si>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</si>
  <si>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</si>
  <si>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</si>
  <si>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</si>
  <si>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</si>
  <si>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</si>
  <si>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</si>
  <si>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</si>
  <si>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</si>
  <si>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</si>
  <si>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</si>
  <si>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</si>
  <si>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</si>
  <si>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</si>
  <si>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</si>
  <si>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</si>
  <si>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</si>
  <si>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</si>
  <si>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</si>
  <si>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</si>
  <si>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</si>
  <si>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</si>
  <si>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</si>
  <si>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</si>
  <si>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</si>
  <si>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</si>
  <si>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</si>
  <si>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</si>
  <si>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</si>
  <si>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</si>
  <si>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</si>
  <si>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</si>
  <si>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</si>
  <si>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</si>
  <si>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</si>
  <si>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</si>
  <si>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</si>
  <si>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</si>
  <si>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</si>
  <si>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</si>
  <si>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</si>
  <si>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</si>
  <si>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</si>
  <si>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</si>
  <si>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</si>
  <si>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</si>
  <si>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</si>
  <si>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</si>
  <si>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</si>
  <si>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</si>
  <si>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</si>
  <si>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</si>
  <si>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</si>
  <si>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</si>
  <si>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</si>
  <si>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</si>
  <si>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</si>
  <si>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</si>
  <si>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</si>
  <si>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</si>
  <si>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</si>
  <si>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</si>
  <si>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</si>
  <si>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</si>
  <si>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</si>
  <si>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</si>
  <si>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</si>
  <si>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</si>
  <si>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</si>
  <si>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</si>
  <si>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</si>
  <si>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</si>
  <si>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</si>
  <si>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</si>
  <si>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</si>
  <si>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</si>
  <si>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</si>
  <si>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</si>
  <si>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</si>
  <si>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</si>
  <si>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</si>
  <si>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</si>
  <si>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</si>
  <si>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</si>
  <si>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</si>
  <si>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</si>
  <si>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</si>
  <si>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</si>
  <si>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</si>
  <si>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</si>
  <si>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</si>
  <si>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</si>
  <si>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</si>
  <si>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</si>
  <si>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</si>
  <si>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</si>
  <si>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</si>
  <si>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</si>
  <si>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</si>
  <si>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</si>
  <si>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</si>
  <si>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</si>
  <si>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</si>
  <si>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</si>
  <si>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</si>
  <si>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</si>
  <si>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</si>
  <si>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</si>
  <si>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</si>
  <si>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</si>
  <si>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</si>
  <si>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</si>
  <si>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</si>
  <si>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</si>
  <si>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</si>
  <si>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</si>
  <si>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</si>
  <si>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</si>
  <si>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</si>
  <si>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</si>
  <si>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</si>
  <si>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</si>
  <si>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</si>
  <si>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</si>
  <si>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</si>
  <si>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</si>
  <si>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</si>
  <si>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</si>
  <si>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</si>
  <si>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</si>
  <si>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</si>
  <si>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</si>
  <si>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</si>
  <si>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</si>
  <si>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</si>
  <si>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</si>
  <si>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</si>
  <si>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</si>
  <si>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</si>
  <si>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</si>
  <si>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</si>
  <si>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</si>
  <si>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</si>
  <si>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</si>
  <si>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</si>
  <si>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</si>
  <si>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</si>
  <si>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</si>
  <si>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</si>
  <si>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</si>
  <si>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</si>
  <si>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</si>
  <si>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</si>
  <si>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</si>
  <si>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</si>
  <si>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</si>
  <si>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</si>
  <si>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</si>
  <si>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</si>
  <si>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</si>
  <si>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</si>
  <si>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</si>
  <si>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</si>
  <si>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</si>
  <si>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</si>
  <si>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</si>
  <si>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</si>
  <si>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</si>
  <si>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</si>
  <si>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</si>
  <si>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</si>
  <si>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</si>
  <si>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</si>
  <si>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</si>
  <si>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</si>
  <si>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</si>
  <si>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</si>
  <si>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</si>
  <si>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</si>
  <si>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</si>
  <si>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</si>
  <si>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</si>
  <si>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</si>
  <si>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</si>
  <si>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</si>
  <si>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</si>
  <si>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</si>
  <si>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</si>
  <si>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</si>
  <si>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</si>
  <si>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</si>
  <si>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</si>
  <si>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</si>
  <si>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</si>
  <si>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</si>
  <si>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</si>
  <si>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</si>
  <si>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</si>
  <si>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</si>
  <si>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</si>
  <si>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</si>
  <si>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</si>
  <si>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</si>
  <si>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</si>
  <si>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</si>
  <si>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</si>
  <si>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</si>
  <si>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</si>
  <si>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</si>
  <si>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</si>
  <si>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</si>
  <si>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</si>
  <si>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</si>
  <si>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</si>
  <si>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</si>
  <si>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</si>
  <si>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</si>
  <si>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</si>
  <si>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</si>
  <si>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</si>
  <si>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</si>
  <si>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</si>
  <si>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</si>
  <si>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</si>
  <si>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</si>
  <si>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</si>
  <si>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</si>
  <si>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</si>
  <si>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</si>
  <si>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</si>
  <si>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</si>
  <si>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</si>
  <si>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</si>
  <si>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</si>
  <si>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</si>
  <si>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</si>
  <si>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</si>
  <si>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</si>
  <si>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</si>
  <si>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</si>
  <si>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</si>
  <si>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</si>
  <si>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</si>
  <si>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</si>
  <si>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</si>
  <si>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</si>
  <si>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</si>
  <si>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</si>
  <si>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</si>
  <si>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</si>
  <si>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</si>
  <si>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</si>
  <si>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</si>
  <si>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</si>
  <si>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</si>
  <si>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</si>
  <si>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</si>
  <si>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</si>
  <si>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</si>
  <si>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</si>
  <si>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</si>
  <si>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</si>
  <si>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</si>
  <si>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</si>
  <si>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</si>
  <si>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</si>
  <si>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</si>
  <si>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</si>
  <si>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</si>
  <si>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</si>
  <si>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</si>
  <si>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</si>
  <si>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</si>
  <si>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</si>
  <si>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</si>
  <si>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</si>
  <si>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</si>
  <si>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</si>
  <si>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</si>
  <si>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</si>
  <si>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</si>
  <si>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</si>
  <si>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</si>
  <si>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</si>
  <si>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</si>
  <si>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</si>
  <si>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</si>
  <si>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</si>
  <si>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</si>
  <si>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</si>
  <si>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</si>
  <si>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</si>
  <si>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</si>
  <si>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</si>
  <si>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</si>
  <si>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</si>
  <si>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</si>
  <si>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</si>
  <si>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</si>
  <si>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</si>
  <si>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</si>
  <si>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</si>
  <si>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</si>
  <si>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</si>
  <si>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</si>
  <si>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</si>
  <si>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</si>
  <si>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</si>
  <si>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</si>
  <si>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</si>
  <si>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</si>
  <si>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</si>
  <si>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</si>
  <si>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</si>
  <si>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</si>
  <si>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</si>
  <si>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</si>
  <si>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</si>
  <si>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</si>
  <si>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</si>
  <si>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</si>
  <si>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</si>
  <si>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</si>
  <si>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</si>
  <si>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</si>
  <si>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</si>
  <si>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</si>
  <si>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</si>
  <si>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</si>
  <si>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</si>
  <si>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</si>
  <si>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</si>
  <si>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</si>
  <si>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</si>
  <si>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</si>
  <si>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</si>
  <si>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</si>
  <si>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</si>
  <si>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</si>
  <si>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</si>
  <si>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</si>
  <si>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</si>
  <si>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</si>
  <si>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</si>
  <si>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</si>
  <si>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</si>
  <si>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</si>
  <si>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</si>
  <si>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</si>
  <si>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</si>
  <si>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</si>
  <si>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</si>
  <si>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</si>
  <si>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</si>
  <si>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</si>
  <si>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</si>
  <si>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</si>
  <si>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</si>
  <si>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</si>
  <si>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</si>
  <si>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</si>
  <si>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</si>
  <si>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</si>
  <si>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</si>
  <si>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</si>
  <si>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</si>
  <si>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</si>
  <si>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</si>
  <si>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</si>
  <si>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</si>
  <si>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</si>
  <si>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</si>
  <si>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</si>
  <si>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</si>
  <si>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</si>
  <si>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</si>
  <si>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</si>
  <si>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</si>
  <si>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</si>
  <si>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</si>
  <si>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</si>
  <si>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</si>
  <si>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</si>
  <si>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</si>
  <si>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</si>
  <si>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</si>
  <si>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</si>
  <si>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</si>
  <si>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</si>
  <si>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</si>
  <si>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</si>
  <si>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</si>
  <si>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</si>
  <si>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</si>
  <si>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</si>
  <si>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</si>
  <si>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</si>
  <si>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</si>
  <si>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</si>
  <si>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</si>
  <si>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</si>
  <si>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</si>
  <si>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</si>
  <si>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</si>
  <si>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</si>
  <si>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</si>
  <si>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</si>
  <si>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</si>
  <si>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</si>
  <si>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</si>
  <si>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</si>
  <si>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</si>
  <si>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</si>
  <si>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</si>
  <si>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</si>
  <si>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</si>
  <si>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</si>
  <si>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</si>
  <si>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</si>
  <si>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</si>
  <si>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</si>
  <si>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</si>
  <si>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</si>
  <si>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</si>
  <si>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</si>
  <si>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</si>
  <si>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</si>
  <si>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</si>
  <si>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</si>
  <si>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</si>
  <si>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</si>
  <si>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</si>
  <si>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</si>
  <si>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</si>
  <si>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</si>
  <si>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</si>
  <si>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</si>
  <si>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</si>
  <si>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</si>
  <si>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</si>
  <si>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</si>
  <si>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</si>
  <si>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</si>
  <si>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</si>
  <si>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</si>
  <si>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</si>
  <si>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</si>
  <si>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</si>
  <si>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</si>
  <si>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</si>
  <si>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</si>
  <si>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</si>
  <si>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</si>
  <si>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</si>
  <si>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</si>
  <si>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</si>
  <si>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</si>
  <si>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</si>
  <si>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</si>
  <si>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</si>
  <si>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</si>
  <si>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</si>
  <si>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</si>
  <si>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</si>
  <si>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</si>
  <si>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</si>
  <si>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</si>
  <si>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</si>
  <si>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</si>
  <si>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</si>
  <si>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</si>
  <si>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</si>
  <si>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</si>
  <si>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</si>
  <si>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</si>
  <si>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</si>
  <si>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</si>
  <si>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</si>
  <si>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</si>
  <si>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</si>
  <si>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</si>
  <si>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</si>
  <si>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</si>
  <si>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</si>
  <si>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</si>
  <si>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</si>
  <si>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</si>
  <si>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</si>
  <si>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</si>
  <si>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</si>
  <si>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</si>
  <si>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</si>
  <si>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</si>
  <si>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</si>
  <si>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</si>
  <si>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</si>
  <si>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</si>
  <si>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</si>
  <si>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</si>
  <si>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</si>
  <si>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</si>
  <si>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</si>
  <si>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</si>
  <si>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</si>
  <si>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</si>
  <si>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</si>
  <si>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</si>
  <si>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</si>
  <si>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</si>
  <si>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</si>
  <si>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</si>
  <si>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</si>
  <si>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</si>
  <si>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</si>
  <si>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</si>
  <si>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</si>
  <si>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</si>
  <si>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</si>
  <si>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</si>
  <si>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</si>
  <si>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</si>
  <si>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</si>
  <si>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</si>
  <si>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</si>
  <si>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</si>
  <si>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</si>
  <si>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</si>
  <si>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</si>
  <si>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</si>
  <si>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</si>
  <si>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</si>
  <si>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</si>
  <si>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</si>
  <si>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</si>
  <si>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</si>
  <si>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</si>
  <si>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</si>
  <si>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</si>
  <si>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</si>
  <si>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</si>
  <si>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</si>
  <si>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</si>
  <si>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</si>
  <si>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</si>
  <si>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</si>
  <si>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</si>
  <si>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</si>
  <si>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</si>
  <si>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</si>
  <si>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</si>
  <si>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</si>
  <si>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</si>
  <si>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</si>
  <si>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</si>
  <si>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</si>
  <si>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</si>
  <si>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</si>
  <si>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</si>
  <si>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</si>
  <si>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</si>
  <si>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</si>
  <si>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</si>
  <si>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</si>
  <si>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</si>
  <si>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</si>
  <si>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</si>
  <si>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</si>
  <si>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</si>
  <si>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</si>
  <si>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</si>
  <si>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</si>
  <si>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</si>
  <si>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</si>
  <si>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</si>
  <si>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</si>
  <si>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</si>
  <si>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</si>
  <si>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</si>
  <si>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</si>
  <si>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</si>
  <si>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</si>
  <si>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</si>
  <si>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</si>
  <si>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</si>
  <si>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</si>
  <si>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</si>
  <si>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</si>
  <si>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</si>
  <si>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</si>
  <si>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</si>
  <si>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</si>
  <si>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</si>
  <si>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</si>
  <si>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</si>
  <si>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</si>
  <si>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</si>
  <si>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</si>
  <si>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</si>
  <si>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</si>
  <si>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</si>
  <si>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</si>
  <si>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</si>
  <si>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</si>
  <si>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</si>
  <si>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</si>
  <si>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</si>
  <si>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</si>
  <si>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</si>
  <si>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</si>
  <si>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</si>
  <si>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</si>
  <si>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</si>
  <si>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</si>
  <si>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</si>
  <si>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</si>
  <si>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</si>
  <si>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</si>
  <si>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</si>
  <si>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</si>
  <si>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</si>
  <si>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</si>
  <si>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</si>
  <si>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</si>
  <si>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</si>
  <si>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</si>
  <si>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</si>
  <si>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</si>
  <si>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</si>
  <si>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</si>
  <si>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</si>
  <si>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</si>
  <si>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</si>
  <si>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</si>
  <si>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</si>
  <si>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</si>
  <si>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</si>
  <si>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</si>
  <si>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</si>
  <si>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</si>
  <si>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</si>
  <si>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</si>
  <si>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</si>
  <si>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</si>
  <si>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</si>
  <si>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</si>
  <si>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</si>
  <si>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</si>
  <si>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</si>
  <si>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</si>
  <si>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</si>
  <si>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</si>
  <si>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</si>
  <si>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</si>
  <si>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</si>
  <si>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</si>
  <si>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</si>
  <si>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</si>
  <si>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</si>
  <si>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</si>
  <si>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</si>
  <si>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</si>
  <si>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</si>
  <si>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</si>
  <si>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</si>
  <si>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</si>
  <si>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</si>
  <si>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</si>
  <si>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</si>
  <si>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</si>
  <si>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</si>
  <si>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</si>
  <si>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</si>
  <si>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</si>
  <si>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</si>
  <si>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</si>
  <si>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</si>
  <si>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</si>
  <si>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</si>
  <si>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</si>
  <si>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</si>
  <si>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</si>
  <si>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</si>
  <si>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</si>
  <si>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</si>
  <si>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</si>
  <si>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</si>
  <si>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</si>
  <si>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</si>
  <si>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</si>
  <si>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</si>
  <si>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</si>
  <si>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</si>
  <si>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</si>
  <si>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</si>
  <si>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</si>
  <si>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</si>
  <si>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</si>
  <si>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</si>
  <si>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</si>
  <si>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</si>
  <si>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</si>
  <si>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</si>
  <si>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</si>
  <si>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</si>
  <si>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</si>
  <si>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</si>
  <si>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</si>
  <si>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</si>
  <si>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</si>
  <si>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</si>
  <si>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</si>
  <si>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</si>
  <si>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</si>
  <si>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</si>
  <si>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</si>
  <si>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</si>
  <si>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</si>
  <si>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</si>
  <si>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</si>
  <si>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</si>
  <si>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</si>
  <si>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</si>
  <si>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</si>
  <si>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</si>
  <si>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</si>
  <si>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</si>
  <si>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</si>
  <si>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</si>
  <si>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</si>
  <si>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</si>
  <si>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</si>
  <si>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</si>
  <si>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</si>
  <si>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</si>
  <si>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</si>
  <si>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</si>
  <si>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</si>
  <si>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</si>
  <si>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</si>
  <si>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</si>
  <si>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</si>
  <si>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</si>
  <si>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</si>
  <si>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</si>
  <si>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</si>
  <si>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</si>
  <si>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</si>
  <si>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</si>
  <si>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</si>
  <si>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</si>
  <si>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</si>
  <si>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</si>
  <si>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</si>
  <si>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</si>
  <si>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</si>
  <si>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</si>
  <si>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</si>
  <si>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</si>
  <si>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</si>
  <si>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</si>
  <si>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</si>
  <si>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</si>
  <si>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</si>
  <si>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</si>
  <si>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</si>
  <si>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</si>
  <si>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</si>
  <si>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</si>
  <si>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</si>
  <si>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</si>
  <si>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</si>
  <si>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</si>
  <si>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</si>
  <si>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</si>
  <si>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</si>
  <si>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</si>
  <si>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</si>
  <si>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</si>
  <si>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</si>
  <si>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</si>
  <si>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</si>
  <si>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</si>
  <si>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</si>
  <si>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</si>
  <si>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</si>
  <si>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</si>
  <si>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</si>
  <si>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</si>
  <si>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</si>
  <si>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</si>
  <si>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</si>
  <si>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</si>
  <si>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</si>
  <si>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</si>
  <si>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</si>
  <si>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</si>
  <si>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</si>
  <si>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</si>
  <si>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</si>
  <si>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</si>
  <si>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</si>
  <si>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</si>
  <si>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</si>
  <si>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</si>
  <si>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</si>
  <si>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</si>
  <si>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</si>
  <si>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</si>
  <si>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</si>
  <si>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</si>
  <si>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</si>
  <si>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</si>
  <si>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</si>
  <si>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</si>
  <si>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</si>
  <si>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</si>
  <si>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</si>
  <si>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</si>
  <si>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</si>
  <si>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</si>
  <si>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</si>
  <si>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</si>
  <si>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</si>
  <si>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</si>
  <si>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</si>
  <si>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</si>
  <si>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</si>
  <si>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</si>
  <si>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</si>
  <si>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</si>
  <si>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</si>
  <si>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</si>
  <si>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</si>
  <si>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</si>
  <si>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</si>
  <si>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</si>
  <si>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</si>
  <si>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</si>
  <si>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</si>
  <si>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</si>
  <si>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</si>
  <si>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</si>
  <si>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</si>
  <si>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</si>
  <si>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</si>
  <si>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</si>
  <si>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</si>
  <si>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</si>
  <si>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</si>
  <si>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</si>
  <si>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</si>
  <si>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</si>
  <si>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</si>
  <si>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</si>
  <si>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</si>
  <si>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</si>
  <si>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</si>
  <si>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</si>
  <si>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</si>
  <si>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</si>
  <si>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</si>
  <si>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</si>
  <si>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</si>
  <si>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</si>
  <si>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</si>
  <si>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</si>
  <si>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</si>
  <si>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</si>
  <si>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</si>
  <si>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</si>
  <si>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</si>
  <si>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</si>
  <si>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</si>
  <si>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</si>
  <si>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</si>
  <si>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</si>
  <si>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</si>
  <si>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</si>
  <si>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</si>
  <si>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</si>
  <si>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</si>
  <si>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</si>
  <si>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</si>
  <si>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</si>
  <si>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</si>
  <si>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</si>
  <si>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</si>
  <si>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</si>
  <si>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</si>
  <si>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</si>
  <si>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</si>
  <si>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</si>
  <si>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</si>
  <si>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</si>
  <si>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</si>
  <si>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</si>
  <si>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</si>
  <si>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</si>
  <si>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</si>
  <si>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</si>
  <si>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</si>
  <si>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</si>
  <si>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</si>
  <si>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</si>
  <si>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</si>
  <si>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</si>
  <si>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</si>
  <si>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</si>
  <si>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</si>
  <si>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</si>
  <si>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</si>
  <si>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</si>
  <si>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</si>
  <si>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</si>
  <si>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</si>
  <si>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</si>
  <si>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</si>
  <si>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</si>
  <si>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</si>
  <si>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</si>
  <si>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</si>
  <si>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</si>
  <si>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</si>
  <si>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</si>
  <si>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</si>
  <si>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</si>
  <si>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</si>
  <si>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</si>
  <si>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</si>
  <si>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</si>
  <si>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</si>
  <si>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</si>
  <si>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</si>
  <si>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</si>
  <si>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</si>
  <si>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</si>
  <si>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</si>
  <si>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</si>
  <si>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</si>
  <si>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</si>
  <si>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</si>
  <si>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</si>
  <si>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</si>
  <si>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</si>
  <si>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</si>
  <si>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</si>
  <si>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</si>
  <si>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</si>
  <si>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</si>
  <si>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</si>
  <si>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</si>
  <si>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</si>
  <si>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</si>
  <si>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</si>
  <si>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</si>
  <si>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</si>
  <si>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</si>
  <si>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</si>
  <si>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</si>
  <si>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</si>
  <si>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</si>
  <si>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</si>
  <si>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</si>
  <si>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</si>
  <si>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</si>
  <si>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</si>
  <si>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</si>
  <si>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</si>
  <si>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</si>
  <si>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</si>
  <si>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</si>
  <si>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</si>
  <si>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</si>
  <si>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</si>
  <si>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</si>
  <si>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</si>
  <si>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</si>
  <si>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</si>
  <si>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</si>
  <si>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</si>
  <si>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</si>
  <si>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</si>
  <si>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</si>
  <si>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</si>
  <si>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</si>
  <si>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</si>
  <si>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</si>
  <si>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</si>
  <si>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</si>
  <si>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</si>
  <si>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</si>
  <si>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</si>
  <si>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</si>
  <si>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</si>
  <si>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</si>
  <si>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</si>
  <si>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</si>
  <si>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</si>
  <si>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</si>
  <si>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</si>
  <si>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</si>
  <si>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</si>
  <si>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</si>
  <si>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</si>
  <si>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</si>
  <si>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</si>
  <si>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</si>
  <si>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</si>
  <si>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</si>
  <si>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</si>
  <si>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</si>
  <si>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</si>
  <si>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</si>
  <si>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</si>
  <si>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</si>
  <si>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</si>
  <si>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</si>
  <si>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</si>
  <si>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</si>
  <si>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</si>
  <si>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</si>
  <si>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</si>
  <si>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</si>
  <si>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</si>
  <si>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</si>
  <si>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</si>
  <si>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</si>
  <si>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</si>
  <si>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</si>
  <si>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</si>
  <si>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</si>
  <si>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</si>
  <si>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</si>
  <si>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</si>
  <si>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</si>
  <si>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</si>
  <si>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</si>
  <si>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</si>
  <si>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</si>
  <si>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</si>
  <si>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</si>
  <si>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</si>
  <si>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</si>
  <si>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</si>
  <si>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</si>
  <si>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</si>
  <si>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</si>
  <si>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</si>
  <si>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</si>
  <si>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</si>
  <si>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</si>
  <si>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</si>
  <si>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</si>
  <si>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</si>
  <si>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</si>
  <si>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</si>
  <si>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</si>
  <si>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</si>
  <si>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</si>
  <si>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</si>
  <si>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</si>
  <si>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</si>
  <si>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</si>
  <si>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</si>
  <si>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</si>
  <si>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</si>
  <si>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</si>
  <si>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</si>
  <si>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</si>
  <si>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</si>
  <si>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</si>
  <si>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</si>
  <si>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</si>
  <si>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</si>
  <si>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</si>
  <si>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</si>
  <si>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</si>
  <si>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</si>
  <si>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</si>
  <si>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</si>
  <si>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</si>
  <si>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</si>
  <si>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</si>
  <si>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</si>
  <si>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</si>
  <si>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</si>
  <si>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</si>
  <si>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</si>
  <si>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</si>
  <si>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</si>
  <si>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</si>
  <si>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</si>
  <si>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</si>
  <si>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</si>
  <si>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</si>
  <si>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</si>
  <si>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</si>
  <si>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</si>
  <si>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</si>
  <si>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</si>
  <si>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</si>
  <si>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</si>
  <si>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</si>
  <si>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</si>
  <si>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</si>
  <si>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</si>
  <si>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</si>
  <si>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</si>
  <si>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</si>
  <si>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</si>
  <si>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</si>
  <si>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</si>
  <si>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</si>
  <si>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</si>
  <si>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</si>
  <si>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</si>
  <si>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</si>
  <si>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</si>
  <si>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</si>
  <si>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</si>
  <si>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</si>
  <si>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</si>
  <si>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</si>
  <si>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</si>
  <si>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</si>
  <si>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</si>
  <si>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</si>
  <si>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</si>
  <si>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</si>
  <si>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</si>
  <si>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</si>
  <si>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</si>
  <si>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</si>
  <si>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</si>
  <si>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</si>
  <si>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</si>
  <si>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</si>
  <si>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</si>
  <si>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</si>
  <si>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</si>
  <si>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</si>
  <si>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</si>
  <si>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</si>
  <si>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</si>
  <si>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</si>
  <si>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</si>
  <si>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</si>
  <si>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</si>
  <si>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</si>
  <si>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</si>
  <si>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</si>
  <si>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</si>
  <si>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</si>
  <si>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</si>
  <si>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</si>
  <si>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</si>
  <si>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</si>
  <si>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</si>
  <si>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</si>
  <si>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</si>
  <si>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</si>
  <si>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</si>
  <si>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</si>
  <si>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</si>
  <si>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</si>
  <si>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</si>
  <si>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</si>
  <si>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</si>
  <si>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</si>
  <si>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</si>
  <si>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</si>
  <si>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</si>
  <si>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</si>
  <si>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</si>
  <si>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</si>
  <si>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</si>
  <si>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</si>
  <si>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</si>
  <si>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</si>
  <si>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</si>
  <si>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</si>
  <si>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</si>
  <si>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</si>
  <si>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</si>
  <si>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</si>
  <si>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</si>
  <si>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</si>
  <si>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</si>
  <si>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</si>
  <si>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</si>
  <si>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</si>
  <si>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</si>
  <si>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</si>
  <si>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</si>
  <si>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</si>
  <si>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</si>
  <si>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</si>
  <si>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</si>
  <si>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</si>
  <si>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</si>
  <si>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</si>
  <si>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</si>
  <si>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</si>
  <si>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</si>
  <si>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</si>
  <si>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</si>
  <si>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</si>
  <si>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</si>
  <si>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</si>
  <si>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</si>
  <si>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</si>
  <si>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</si>
  <si>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</si>
  <si>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</si>
  <si>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</si>
  <si>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</si>
  <si>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</si>
  <si>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</si>
  <si>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</si>
  <si>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</si>
  <si>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</si>
  <si>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</si>
  <si>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</si>
  <si>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</si>
  <si>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</si>
  <si>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</si>
  <si>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</si>
  <si>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</si>
  <si>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</si>
  <si>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</si>
  <si>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</si>
  <si>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</si>
  <si>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</si>
  <si>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</si>
  <si>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</si>
  <si>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</si>
  <si>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</si>
  <si>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</si>
  <si>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</si>
  <si>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</si>
  <si>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</si>
  <si>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</si>
  <si>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</si>
  <si>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</si>
  <si>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</si>
  <si>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</si>
  <si>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</si>
  <si>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</si>
  <si>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</si>
  <si>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</si>
  <si>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</si>
  <si>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</si>
  <si>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</si>
  <si>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</si>
  <si>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</si>
  <si>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</si>
  <si>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</si>
  <si>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</si>
  <si>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</si>
  <si>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</si>
  <si>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</si>
  <si>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</si>
  <si>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</si>
  <si>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</si>
  <si>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</si>
  <si>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</si>
  <si>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</si>
  <si>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</si>
  <si>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</si>
  <si>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</si>
  <si>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</si>
  <si>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</si>
  <si>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</si>
  <si>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</si>
  <si>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</si>
  <si>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</si>
  <si>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</si>
  <si>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</si>
  <si>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</si>
  <si>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</si>
  <si>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</si>
  <si>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</si>
  <si>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</si>
  <si>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</si>
  <si>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</si>
  <si>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</si>
  <si>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</si>
  <si>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</si>
  <si>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</si>
  <si>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</si>
  <si>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</si>
  <si>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</si>
  <si>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</si>
  <si>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</si>
  <si>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</si>
  <si>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</si>
  <si>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</si>
  <si>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</si>
  <si>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</si>
  <si>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</si>
  <si>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</si>
  <si>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</si>
  <si>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</si>
  <si>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</si>
  <si>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</si>
  <si>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</si>
  <si>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</si>
  <si>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</si>
  <si>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</si>
  <si>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</si>
  <si>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</si>
  <si>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</si>
  <si>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</si>
  <si>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</si>
  <si>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</si>
  <si>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</si>
  <si>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</si>
  <si>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</si>
  <si>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</si>
  <si>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</si>
  <si>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</si>
  <si>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</si>
  <si>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</si>
  <si>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</si>
  <si>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</si>
  <si>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</si>
  <si>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</si>
  <si>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</si>
  <si>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</si>
  <si>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</si>
  <si>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</si>
  <si>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</si>
  <si>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</si>
  <si>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</si>
  <si>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</si>
  <si>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</si>
  <si>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</si>
  <si>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</si>
  <si>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</si>
  <si>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</si>
  <si>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</si>
  <si>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</si>
  <si>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</si>
  <si>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</si>
  <si>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</si>
  <si>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</si>
  <si>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</si>
  <si>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</si>
  <si>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</si>
  <si>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</si>
  <si>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</si>
  <si>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</si>
  <si>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</si>
  <si>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</si>
  <si>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</si>
  <si>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</si>
  <si>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</si>
  <si>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</si>
  <si>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</si>
  <si>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</si>
  <si>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</si>
  <si>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</si>
  <si>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</si>
  <si>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</si>
  <si>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</si>
  <si>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</si>
  <si>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</si>
  <si>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</si>
  <si>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</si>
  <si>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</si>
  <si>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</si>
  <si>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</si>
  <si>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</si>
  <si>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</si>
  <si>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</si>
  <si>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</si>
  <si>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</si>
  <si>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</si>
  <si>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</si>
  <si>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</si>
  <si>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</si>
  <si>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</si>
  <si>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</si>
  <si>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</si>
  <si>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</si>
  <si>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</si>
  <si>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</si>
  <si>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</si>
  <si>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</si>
  <si>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</si>
  <si>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</si>
  <si>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</si>
  <si>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</si>
  <si>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</si>
  <si>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</si>
  <si>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</si>
  <si>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</si>
  <si>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</si>
  <si>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</si>
  <si>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</si>
  <si>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</si>
  <si>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</si>
  <si>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</si>
  <si>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</si>
  <si>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</si>
  <si>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</si>
  <si>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</si>
  <si>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</si>
  <si>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</si>
  <si>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</si>
  <si>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</si>
  <si>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</si>
  <si>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</si>
  <si>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</si>
  <si>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</si>
  <si>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</si>
  <si>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</si>
  <si>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</si>
  <si>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</si>
  <si>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</si>
  <si>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</si>
  <si>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</si>
  <si>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</si>
  <si>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</si>
  <si>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</si>
  <si>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</si>
  <si>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</si>
  <si>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</si>
  <si>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</si>
  <si>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</si>
  <si>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</si>
  <si>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</si>
  <si>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</si>
  <si>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</si>
  <si>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</si>
  <si>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</si>
  <si>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</si>
  <si>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</si>
  <si>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</si>
  <si>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</si>
  <si>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</si>
  <si>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</si>
  <si>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</si>
  <si>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</si>
  <si>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</si>
  <si>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</si>
  <si>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</si>
  <si>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</si>
  <si>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</si>
  <si>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</si>
  <si>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</si>
  <si>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</si>
  <si>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</si>
  <si>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</si>
  <si>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</si>
  <si>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</si>
  <si>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</si>
  <si>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</si>
  <si>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</si>
  <si>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</si>
  <si>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</si>
  <si>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</si>
  <si>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</si>
  <si>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</si>
  <si>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</si>
  <si>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</si>
  <si>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</si>
  <si>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</si>
  <si>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</si>
  <si>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</si>
  <si>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</si>
  <si>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</si>
  <si>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</si>
  <si>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</si>
  <si>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</si>
  <si>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</si>
  <si>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</si>
  <si>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</si>
  <si>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</si>
  <si>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</si>
  <si>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</si>
  <si>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</si>
  <si>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</si>
  <si>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</si>
  <si>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</si>
  <si>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</si>
  <si>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</si>
  <si>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</si>
  <si>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</si>
  <si>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</si>
  <si>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</si>
  <si>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</si>
  <si>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</si>
  <si>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</si>
  <si>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</si>
  <si>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</si>
  <si>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</si>
  <si>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</si>
  <si>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</si>
  <si>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</si>
  <si>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</si>
  <si>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</si>
  <si>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</si>
  <si>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</si>
  <si>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</si>
  <si>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</si>
  <si>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</si>
  <si>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</si>
  <si>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</si>
  <si>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</si>
  <si>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</si>
  <si>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</si>
  <si>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</si>
  <si>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</si>
  <si>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</si>
  <si>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</si>
  <si>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</si>
  <si>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</si>
  <si>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</si>
  <si>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</si>
  <si>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</si>
  <si>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</si>
  <si>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</si>
  <si>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</si>
  <si>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</si>
  <si>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</si>
  <si>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</si>
  <si>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</si>
  <si>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</si>
  <si>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</si>
  <si>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</si>
  <si>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</si>
  <si>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</si>
  <si>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</si>
  <si>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</si>
  <si>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</si>
  <si>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</si>
  <si>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</si>
  <si>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</si>
  <si>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</si>
  <si>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</si>
  <si>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</si>
  <si>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</si>
  <si>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</si>
  <si>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</si>
  <si>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</si>
  <si>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</si>
  <si>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</si>
  <si>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</si>
  <si>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</si>
  <si>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</si>
  <si>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</si>
  <si>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</si>
  <si>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</si>
  <si>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</si>
  <si>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</si>
  <si>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</si>
  <si>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</si>
  <si>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</si>
  <si>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</si>
  <si>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</si>
  <si>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</si>
  <si>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</si>
  <si>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</si>
  <si>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</si>
  <si>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</si>
  <si>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</si>
  <si>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</si>
  <si>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</si>
  <si>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</si>
  <si>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</si>
  <si>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</si>
  <si>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</si>
  <si>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</si>
  <si>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</si>
  <si>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</si>
  <si>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</si>
  <si>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</si>
  <si>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</si>
  <si>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</si>
  <si>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</si>
  <si>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</si>
  <si>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</si>
  <si>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</si>
  <si>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</si>
  <si>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</si>
  <si>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</si>
  <si>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</si>
  <si>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</si>
  <si>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</si>
  <si>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</si>
  <si>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</si>
  <si>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</si>
  <si>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</si>
  <si>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</si>
  <si>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</si>
  <si>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</si>
  <si>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</si>
  <si>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</si>
  <si>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</si>
  <si>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</si>
  <si>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</si>
  <si>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</si>
  <si>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</si>
  <si>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</si>
  <si>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</si>
  <si>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</si>
  <si>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</si>
  <si>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</si>
  <si>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</si>
  <si>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</si>
  <si>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</si>
  <si>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</si>
  <si>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</si>
  <si>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</si>
  <si>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</si>
  <si>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</si>
  <si>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</si>
  <si>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</si>
  <si>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</si>
  <si>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</si>
  <si>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</si>
  <si>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</si>
  <si>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</si>
  <si>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</si>
  <si>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</si>
  <si>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</si>
  <si>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</si>
  <si>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</si>
  <si>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</si>
  <si>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</si>
  <si>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</si>
  <si>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</si>
  <si>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</si>
  <si>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</si>
  <si>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</si>
  <si>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</si>
  <si>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</si>
  <si>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</si>
  <si>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</si>
  <si>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</si>
  <si>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</si>
  <si>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</si>
  <si>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</si>
  <si>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</si>
  <si>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</si>
  <si>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</si>
  <si>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</si>
  <si>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</si>
  <si>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</si>
  <si>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</si>
  <si>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</si>
  <si>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</si>
  <si>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</si>
  <si>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</si>
  <si>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</si>
  <si>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</si>
  <si>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</si>
  <si>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</si>
  <si>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</si>
  <si>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</si>
  <si>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</si>
  <si>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</si>
  <si>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</si>
  <si>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</si>
  <si>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</si>
  <si>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</si>
  <si>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</si>
  <si>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</si>
  <si>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</si>
  <si>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</si>
  <si>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</si>
  <si>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</si>
  <si>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</si>
  <si>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</si>
  <si>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</si>
  <si>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</si>
  <si>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</si>
  <si>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</si>
  <si>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</si>
  <si>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</si>
  <si>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</si>
  <si>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</si>
  <si>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</si>
  <si>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</si>
  <si>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</si>
  <si>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</si>
  <si>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</si>
  <si>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</si>
  <si>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</si>
  <si>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</si>
  <si>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</si>
  <si>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</si>
  <si>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</si>
  <si>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</si>
  <si>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</si>
  <si>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</si>
  <si>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</si>
  <si>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</si>
  <si>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</si>
  <si>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</si>
  <si>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</si>
  <si>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</si>
  <si>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</si>
  <si>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</si>
  <si>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</si>
  <si>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</si>
  <si>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</si>
  <si>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</si>
  <si>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</si>
  <si>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</si>
  <si>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</si>
  <si>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</si>
  <si>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</si>
  <si>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</si>
  <si>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</si>
  <si>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</si>
  <si>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</si>
  <si>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</si>
  <si>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</si>
  <si>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</si>
  <si>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</si>
  <si>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</si>
  <si>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</si>
  <si>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</si>
  <si>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</si>
  <si>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</si>
  <si>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</si>
  <si>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</si>
  <si>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</si>
  <si>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</si>
  <si>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</si>
  <si>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</si>
  <si>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</si>
  <si>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</si>
  <si>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</si>
  <si>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</si>
  <si>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</si>
  <si>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</si>
  <si>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</si>
  <si>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</si>
  <si>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</si>
  <si>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</si>
  <si>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</si>
  <si>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</si>
  <si>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</si>
  <si>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</si>
  <si>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</si>
  <si>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</si>
  <si>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</si>
  <si>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</si>
  <si>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</si>
  <si>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</si>
  <si>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</si>
  <si>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</si>
  <si>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</si>
  <si>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</si>
  <si>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</si>
  <si>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</si>
  <si>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</si>
  <si>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</si>
  <si>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</si>
  <si>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</si>
  <si>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</si>
  <si>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</si>
  <si>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</si>
  <si>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</si>
  <si>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</si>
  <si>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</si>
  <si>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</si>
  <si>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</si>
  <si>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</si>
  <si>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</si>
  <si>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</si>
  <si>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</si>
  <si>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</si>
  <si>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</si>
  <si>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</si>
  <si>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</si>
  <si>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</si>
  <si>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</si>
  <si>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</si>
  <si>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</si>
  <si>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</si>
  <si>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</si>
  <si>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</si>
  <si>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</si>
  <si>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</si>
  <si>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</si>
  <si>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</si>
  <si>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</si>
  <si>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</si>
  <si>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</si>
  <si>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</si>
  <si>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</si>
  <si>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</si>
  <si>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</si>
  <si>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</si>
  <si>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</si>
  <si>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</si>
  <si>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</si>
  <si>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</si>
  <si>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</si>
  <si>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</si>
  <si>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</si>
  <si>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</si>
  <si>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</si>
  <si>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</si>
  <si>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</si>
  <si>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</si>
  <si>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</si>
  <si>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</si>
  <si>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</si>
  <si>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</si>
  <si>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</si>
  <si>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</si>
  <si>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</si>
  <si>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</si>
  <si>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</si>
  <si>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</si>
  <si>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</si>
  <si>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</si>
  <si>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</si>
  <si>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</si>
  <si>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</si>
  <si>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</si>
  <si>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</si>
  <si>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</si>
  <si>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</si>
  <si>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</si>
  <si>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</si>
  <si>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</si>
  <si>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</si>
  <si>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</si>
  <si>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</si>
  <si>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</si>
  <si>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</si>
  <si>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</si>
  <si>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</si>
  <si>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</si>
  <si>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</si>
  <si>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</si>
  <si>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</si>
  <si>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</si>
  <si>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</si>
  <si>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</si>
  <si>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</si>
  <si>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</si>
  <si>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</si>
  <si>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</si>
  <si>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</si>
  <si>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</si>
  <si>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</si>
  <si>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</si>
  <si>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</si>
  <si>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</si>
  <si>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</si>
  <si>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</si>
  <si>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</si>
  <si>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</si>
  <si>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</si>
  <si>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</si>
  <si>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</si>
  <si>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</si>
  <si>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</si>
  <si>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</si>
  <si>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</si>
  <si>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</si>
  <si>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</si>
  <si>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</si>
  <si>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</si>
  <si>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</si>
  <si>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</si>
  <si>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</si>
  <si>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</si>
  <si>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</si>
  <si>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</si>
  <si>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</si>
  <si>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</si>
  <si>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</si>
  <si>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</si>
  <si>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</si>
  <si>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</si>
  <si>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</si>
  <si>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</si>
  <si>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</si>
  <si>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</si>
  <si>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</si>
  <si>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</si>
  <si>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</si>
  <si>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</si>
  <si>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</si>
  <si>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</si>
  <si>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</si>
  <si>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</si>
  <si>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</si>
  <si>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</si>
  <si>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</si>
  <si>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</si>
  <si>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</si>
  <si>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</si>
  <si>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</si>
  <si>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</si>
  <si>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</si>
  <si>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</si>
  <si>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</si>
  <si>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</si>
  <si>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</si>
  <si>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</si>
  <si>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</si>
  <si>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</si>
  <si>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</si>
  <si>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</si>
  <si>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</si>
  <si>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</si>
  <si>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</si>
  <si>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</si>
  <si>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</si>
  <si>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</si>
  <si>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</si>
  <si>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</si>
  <si>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</si>
  <si>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</si>
  <si>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</si>
  <si>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</si>
  <si>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</si>
  <si>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</si>
  <si>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</si>
  <si>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</si>
  <si>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</si>
  <si>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</si>
  <si>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</si>
  <si>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</si>
  <si>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</si>
  <si>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</si>
  <si>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</si>
  <si>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</si>
  <si>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</si>
  <si>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</si>
  <si>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</si>
  <si>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</si>
  <si>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</si>
  <si>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</si>
  <si>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</si>
  <si>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</si>
  <si>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</si>
  <si>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</si>
  <si>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</si>
  <si>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</si>
  <si>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</si>
  <si>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</si>
  <si>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</si>
  <si>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</si>
  <si>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</si>
  <si>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</si>
  <si>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</si>
  <si>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</si>
  <si>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</si>
  <si>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</si>
  <si>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</si>
  <si>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</si>
  <si>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</si>
  <si>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</si>
  <si>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</si>
  <si>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</si>
  <si>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</si>
  <si>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</si>
  <si>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</si>
  <si>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</si>
  <si>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</si>
  <si>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</si>
  <si>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</si>
  <si>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</si>
  <si>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</si>
  <si>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</si>
  <si>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</si>
  <si>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</si>
  <si>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</si>
  <si>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</si>
  <si>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</si>
  <si>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</si>
  <si>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</si>
  <si>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</si>
  <si>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</si>
  <si>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</si>
  <si>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</si>
  <si>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</si>
  <si>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</si>
  <si>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</si>
  <si>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</si>
  <si>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</si>
  <si>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</si>
  <si>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</si>
  <si>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</si>
  <si>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</si>
  <si>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</si>
  <si>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</si>
  <si>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</si>
  <si>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</si>
  <si>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</si>
  <si>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</si>
  <si>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</si>
  <si>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</si>
  <si>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</si>
  <si>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</si>
  <si>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</si>
  <si>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</si>
  <si>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</si>
  <si>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</si>
  <si>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</si>
  <si>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</si>
  <si>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</si>
  <si>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</si>
  <si>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</si>
  <si>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</si>
  <si>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</si>
  <si>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</si>
  <si>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</si>
  <si>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</si>
  <si>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</si>
  <si>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</si>
  <si>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</si>
  <si>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</si>
  <si>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</si>
  <si>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</si>
  <si>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</si>
  <si>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</si>
  <si>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</si>
  <si>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</si>
  <si>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</si>
  <si>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</si>
  <si>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</si>
  <si>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</si>
  <si>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</si>
  <si>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</si>
  <si>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</si>
  <si>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</si>
  <si>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</si>
  <si>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</si>
  <si>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</si>
  <si>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</si>
  <si>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</si>
  <si>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</si>
  <si>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</si>
  <si>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</si>
  <si>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</si>
  <si>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</si>
  <si>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</si>
  <si>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</si>
  <si>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</si>
  <si>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</si>
  <si>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</si>
  <si>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</si>
  <si>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</si>
  <si>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</si>
  <si>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</si>
  <si>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</si>
  <si>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</si>
  <si>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</si>
  <si>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</si>
  <si>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</si>
  <si>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</si>
  <si>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</si>
  <si>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</si>
  <si>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</si>
  <si>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</si>
  <si>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</si>
  <si>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</si>
  <si>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</si>
  <si>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</si>
  <si>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</si>
  <si>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</si>
  <si>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</si>
  <si>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</si>
  <si>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</si>
  <si>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</si>
  <si>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</si>
  <si>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</si>
  <si>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</si>
  <si>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</si>
  <si>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</si>
  <si>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</si>
  <si>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</si>
  <si>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</si>
  <si>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</si>
  <si>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</si>
  <si>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</si>
  <si>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</si>
  <si>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</si>
  <si>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</si>
  <si>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</si>
  <si>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</si>
  <si>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</si>
  <si>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</si>
  <si>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</si>
  <si>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</si>
  <si>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</si>
  <si>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</si>
  <si>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</si>
  <si>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</si>
  <si>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</si>
  <si>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</si>
  <si>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</si>
  <si>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</si>
  <si>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</si>
  <si>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</si>
  <si>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</si>
  <si>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</si>
  <si>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</si>
  <si>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</si>
  <si>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</si>
  <si>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</si>
  <si>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</si>
  <si>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</si>
  <si>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</si>
  <si>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</si>
  <si>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</si>
  <si>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</si>
  <si>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</si>
  <si>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</si>
  <si>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</si>
  <si>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</si>
  <si>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</si>
  <si>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</si>
  <si>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</si>
  <si>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</si>
  <si>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</si>
  <si>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</si>
  <si>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</si>
  <si>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</si>
  <si>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</si>
  <si>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</si>
  <si>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</si>
  <si>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</si>
  <si>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</si>
  <si>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</si>
  <si>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</si>
  <si>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</si>
  <si>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</si>
  <si>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</si>
  <si>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</si>
  <si>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</si>
  <si>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</si>
  <si>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</si>
  <si>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</si>
  <si>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</si>
  <si>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</si>
  <si>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</si>
  <si>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</si>
  <si>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</si>
  <si>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</si>
  <si>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</si>
  <si>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</si>
  <si>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</si>
  <si>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</si>
  <si>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</si>
  <si>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</si>
  <si>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</si>
  <si>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</si>
  <si>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</si>
  <si>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</si>
  <si>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</si>
  <si>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</si>
  <si>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</si>
  <si>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</si>
  <si>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</si>
  <si>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</si>
  <si>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</si>
  <si>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</si>
  <si>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</si>
  <si>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</si>
  <si>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</si>
  <si>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</si>
  <si>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</si>
  <si>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</si>
  <si>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</si>
  <si>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</si>
  <si>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</si>
  <si>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</si>
  <si>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</si>
  <si>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</si>
  <si>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</si>
  <si>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</si>
  <si>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</si>
  <si>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</si>
  <si>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</si>
  <si>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</si>
  <si>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</si>
  <si>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</si>
  <si>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</si>
  <si>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</si>
  <si>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</si>
  <si>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</si>
  <si>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</si>
  <si>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</si>
  <si>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</si>
  <si>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</si>
  <si>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</si>
  <si>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</si>
  <si>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</si>
  <si>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</si>
  <si>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</si>
  <si>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</si>
  <si>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</si>
  <si>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</si>
  <si>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</si>
  <si>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</si>
  <si>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</si>
  <si>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</si>
  <si>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</si>
  <si>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</si>
  <si>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</si>
  <si>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</si>
  <si>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</si>
  <si>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</si>
  <si>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</si>
  <si>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</si>
  <si>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</si>
  <si>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</si>
  <si>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</si>
  <si>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</si>
  <si>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</si>
  <si>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</si>
  <si>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</si>
  <si>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</si>
  <si>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</si>
  <si>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</si>
  <si>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</si>
  <si>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</si>
  <si>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</si>
  <si>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</si>
  <si>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</si>
  <si>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</si>
  <si>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</si>
  <si>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</si>
  <si>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</si>
  <si>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</si>
  <si>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</si>
  <si>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</si>
  <si>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</si>
  <si>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</si>
  <si>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</si>
  <si>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</si>
  <si>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</si>
  <si>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</si>
  <si>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</si>
  <si>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</si>
  <si>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</si>
  <si>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</si>
  <si>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</si>
  <si>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</si>
  <si>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</si>
  <si>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</si>
  <si>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</si>
  <si>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</si>
  <si>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</si>
  <si>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</si>
  <si>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</si>
  <si>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</si>
  <si>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</si>
  <si>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</si>
  <si>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</si>
  <si>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</si>
  <si>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</si>
  <si>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</si>
  <si>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</si>
  <si>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</si>
  <si>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</si>
  <si>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</si>
  <si>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</si>
  <si>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</si>
  <si>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</si>
  <si>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</si>
  <si>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</si>
  <si>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</si>
  <si>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</si>
  <si>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</si>
  <si>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</si>
  <si>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</si>
  <si>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</si>
  <si>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</si>
  <si>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</si>
  <si>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</si>
  <si>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</si>
  <si>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</si>
  <si>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</si>
  <si>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</si>
  <si>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</si>
  <si>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</si>
  <si>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</si>
  <si>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</si>
  <si>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</si>
  <si>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</si>
  <si>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</si>
  <si>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</si>
  <si>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</si>
  <si>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</si>
  <si>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</si>
  <si>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</si>
  <si>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</si>
  <si>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</si>
  <si>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</si>
  <si>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</si>
  <si>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</si>
  <si>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</si>
  <si>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</si>
  <si>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</si>
  <si>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</si>
  <si>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</si>
  <si>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</si>
  <si>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</si>
  <si>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</si>
  <si>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</si>
  <si>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</si>
  <si>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</si>
  <si>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</si>
  <si>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</si>
  <si>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</si>
  <si>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</si>
  <si>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</si>
  <si>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</si>
  <si>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</si>
  <si>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</si>
  <si>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</si>
  <si>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</si>
  <si>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</si>
  <si>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</si>
  <si>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</si>
  <si>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</si>
  <si>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</si>
  <si>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</si>
  <si>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</si>
  <si>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</si>
  <si>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</si>
  <si>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</si>
  <si>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</si>
  <si>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</si>
  <si>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</si>
  <si>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</si>
  <si>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</si>
  <si>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</si>
  <si>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</si>
  <si>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</si>
  <si>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</si>
  <si>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</si>
  <si>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</si>
  <si>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</si>
  <si>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</si>
  <si>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</si>
  <si>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</si>
  <si>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</si>
  <si>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</si>
  <si>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</si>
  <si>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</si>
  <si>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</si>
  <si>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</si>
  <si>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</si>
  <si>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</si>
  <si>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</si>
  <si>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</si>
  <si>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</si>
  <si>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</si>
  <si>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</si>
  <si>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</si>
  <si>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</si>
  <si>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</si>
  <si>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</si>
  <si>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</si>
  <si>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</si>
  <si>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</si>
  <si>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</si>
  <si>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</si>
  <si>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</si>
  <si>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</si>
  <si>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</si>
  <si>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</si>
  <si>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</si>
  <si>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</si>
  <si>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</si>
  <si>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</si>
  <si>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</si>
  <si>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</si>
  <si>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</si>
  <si>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</si>
  <si>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</si>
  <si>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</si>
  <si>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</si>
  <si>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</si>
  <si>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</si>
  <si>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</si>
  <si>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</si>
  <si>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</si>
  <si>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</si>
  <si>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</si>
  <si>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</si>
  <si>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</si>
  <si>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</si>
  <si>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</si>
  <si>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</si>
  <si>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</si>
  <si>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</si>
  <si>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</si>
  <si>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</si>
  <si>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</si>
  <si>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</si>
  <si>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</si>
  <si>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</si>
  <si>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</si>
  <si>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</si>
  <si>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</si>
  <si>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</si>
  <si>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</si>
  <si>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</si>
  <si>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</si>
  <si>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</si>
  <si>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</si>
  <si>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</si>
  <si>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</si>
  <si>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</si>
  <si>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</si>
  <si>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</si>
  <si>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</si>
  <si>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</si>
  <si>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</si>
  <si>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</si>
  <si>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</si>
  <si>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</si>
  <si>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</si>
  <si>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</si>
  <si>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</si>
  <si>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</si>
  <si>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</si>
  <si>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</si>
  <si>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</si>
  <si>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</si>
  <si>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</si>
  <si>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</si>
  <si>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</si>
  <si>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</si>
  <si>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</si>
  <si>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</si>
  <si>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</si>
  <si>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</si>
  <si>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</si>
  <si>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</si>
  <si>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</si>
  <si>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</si>
  <si>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</si>
  <si>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</si>
  <si>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</si>
  <si>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</si>
  <si>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</si>
  <si>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</si>
  <si>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</si>
  <si>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</si>
  <si>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</si>
  <si>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</si>
  <si>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</si>
  <si>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</si>
  <si>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</si>
  <si>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</si>
  <si>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</si>
  <si>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</si>
  <si>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</si>
  <si>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</si>
  <si>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</si>
  <si>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</si>
  <si>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</si>
  <si>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</si>
  <si>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</si>
  <si>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</si>
  <si>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</si>
  <si>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</si>
  <si>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</si>
  <si>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</si>
  <si>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</si>
  <si>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</si>
  <si>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</si>
  <si>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</si>
  <si>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</si>
  <si>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</si>
  <si>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</si>
  <si>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</si>
  <si>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</si>
  <si>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</si>
  <si>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</si>
  <si>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</si>
  <si>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</si>
  <si>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</si>
  <si>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</si>
  <si>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</si>
  <si>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</si>
  <si>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</si>
  <si>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</si>
  <si>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</si>
  <si>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</si>
  <si>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</si>
  <si>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</si>
  <si>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</si>
  <si>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</si>
  <si>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</si>
  <si>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</si>
  <si>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</si>
  <si>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</si>
  <si>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</si>
  <si>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</si>
  <si>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</si>
  <si>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</si>
  <si>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</si>
  <si>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</si>
  <si>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</si>
  <si>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</si>
  <si>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</si>
  <si>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</si>
  <si>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</si>
  <si>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</si>
  <si>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</si>
  <si>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</si>
  <si>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</si>
  <si>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</si>
  <si>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</si>
  <si>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</si>
  <si>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</si>
  <si>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</si>
  <si>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</si>
  <si>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</si>
  <si>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</si>
  <si>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</si>
  <si>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</si>
  <si>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</si>
  <si>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</si>
  <si>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</si>
  <si>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</si>
  <si>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</si>
  <si>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</si>
  <si>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</si>
  <si>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</si>
  <si>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</si>
  <si>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</si>
  <si>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</si>
  <si>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</si>
  <si>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</si>
  <si>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</si>
  <si>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</si>
  <si>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</si>
  <si>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</si>
  <si>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</si>
  <si>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</si>
  <si>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</si>
  <si>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</si>
  <si>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</si>
  <si>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</si>
  <si>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</si>
  <si>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</si>
  <si>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</si>
  <si>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</si>
  <si>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</si>
  <si>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</si>
  <si>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</si>
  <si>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</si>
  <si>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</si>
  <si>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</si>
  <si>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</si>
  <si>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</si>
  <si>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</si>
  <si>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</si>
  <si>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</si>
  <si>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</si>
  <si>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</si>
  <si>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</si>
  <si>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</si>
  <si>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</si>
  <si>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</si>
  <si>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</si>
  <si>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</si>
  <si>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</si>
  <si>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</si>
  <si>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</si>
  <si>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</si>
  <si>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</si>
  <si>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</si>
  <si>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</si>
  <si>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</si>
  <si>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</si>
  <si>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</si>
  <si>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</si>
  <si>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</si>
  <si>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</si>
  <si>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</si>
  <si>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</si>
  <si>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</si>
  <si>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</si>
  <si>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</si>
  <si>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</si>
  <si>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</si>
  <si>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</si>
  <si>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</si>
  <si>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</si>
  <si>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</si>
  <si>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</si>
  <si>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</si>
  <si>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</si>
  <si>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</si>
  <si>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</si>
  <si>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</si>
  <si>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</si>
  <si>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</si>
  <si>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</si>
  <si>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</si>
  <si>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</si>
  <si>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</si>
  <si>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</si>
  <si>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</si>
  <si>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</si>
  <si>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</si>
  <si>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</si>
  <si>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</si>
  <si>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</si>
  <si>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</si>
  <si>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</si>
  <si>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</si>
  <si>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</si>
  <si>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</si>
  <si>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</si>
  <si>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</si>
  <si>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</si>
  <si>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</si>
  <si>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</si>
  <si>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</si>
  <si>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</si>
  <si>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</si>
  <si>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</si>
  <si>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</si>
  <si>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</si>
  <si>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</si>
  <si>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</si>
  <si>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</si>
  <si>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</si>
  <si>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</si>
  <si>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</si>
  <si>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</si>
  <si>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</si>
  <si>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</si>
  <si>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</si>
  <si>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</si>
  <si>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</si>
  <si>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</si>
  <si>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</si>
  <si>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</si>
  <si>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</si>
  <si>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</si>
  <si>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</si>
  <si>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</si>
  <si>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</si>
  <si>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</si>
  <si>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</si>
  <si>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</si>
  <si>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</si>
  <si>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</si>
  <si>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</si>
  <si>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</si>
  <si>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</si>
  <si>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</si>
  <si>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</si>
  <si>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</si>
  <si>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</si>
  <si>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</si>
  <si>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</si>
  <si>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</si>
  <si>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</si>
  <si>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</si>
  <si>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</si>
  <si>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</si>
  <si>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</si>
  <si>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</si>
  <si>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</si>
  <si>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</si>
  <si>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</si>
  <si>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</si>
  <si>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</si>
  <si>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</si>
  <si>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</si>
  <si>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</si>
  <si>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</si>
  <si>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</si>
  <si>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</si>
  <si>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</si>
  <si>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</si>
  <si>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</si>
  <si>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</si>
  <si>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</si>
  <si>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</si>
  <si>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</si>
  <si>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</si>
  <si>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</si>
  <si>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</si>
  <si>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</si>
  <si>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</si>
  <si>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</si>
  <si>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</si>
  <si>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</si>
  <si>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</si>
  <si>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</si>
  <si>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</si>
  <si>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</si>
  <si>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</si>
  <si>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</si>
  <si>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</si>
  <si>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</si>
  <si>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</si>
  <si>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</si>
  <si>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</si>
  <si>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</si>
  <si>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</si>
  <si>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</si>
  <si>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</si>
  <si>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</si>
  <si>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</si>
  <si>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</si>
  <si>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</si>
  <si>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</si>
  <si>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</si>
  <si>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</si>
  <si>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</si>
  <si>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</si>
  <si>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</si>
  <si>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</si>
  <si>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</si>
  <si>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</si>
  <si>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</si>
  <si>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</si>
  <si>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</si>
  <si>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</si>
  <si>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</si>
  <si>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</si>
  <si>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</si>
  <si>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</si>
  <si>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</si>
  <si>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</si>
  <si>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</si>
  <si>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</si>
  <si>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</si>
  <si>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</si>
  <si>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</si>
  <si>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</si>
  <si>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</si>
  <si>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</si>
  <si>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</si>
  <si>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</si>
  <si>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</si>
  <si>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</si>
  <si>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</si>
  <si>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</si>
  <si>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</si>
  <si>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</si>
  <si>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</si>
  <si>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</si>
  <si>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</si>
  <si>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</si>
  <si>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</si>
  <si>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</si>
  <si>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</si>
  <si>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</si>
  <si>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</si>
  <si>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</si>
  <si>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</si>
  <si>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</si>
  <si>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</si>
  <si>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</si>
  <si>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</si>
  <si>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</si>
  <si>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</si>
  <si>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</si>
  <si>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</si>
  <si>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</si>
  <si>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</si>
  <si>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</si>
  <si>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</si>
  <si>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</si>
  <si>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</si>
  <si>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</si>
  <si>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</si>
  <si>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</si>
  <si>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</si>
  <si>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</si>
  <si>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</si>
  <si>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</si>
  <si>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</si>
  <si>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</si>
  <si>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</si>
  <si>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</si>
  <si>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</si>
  <si>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</si>
  <si>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</si>
  <si>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</si>
  <si>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</si>
  <si>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</si>
  <si>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</si>
  <si>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</si>
  <si>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</si>
  <si>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</si>
  <si>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</si>
  <si>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</si>
  <si>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</si>
  <si>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</si>
  <si>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</si>
  <si>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</si>
  <si>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</si>
  <si>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</si>
  <si>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</si>
  <si>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</si>
  <si>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</si>
  <si>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</si>
  <si>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</si>
  <si>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</si>
  <si>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</si>
  <si>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</si>
  <si>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</si>
  <si>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</si>
  <si>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</si>
  <si>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</si>
  <si>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</si>
  <si>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</si>
  <si>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</si>
  <si>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</si>
  <si>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</si>
  <si>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</si>
  <si>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</si>
  <si>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</si>
  <si>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</si>
  <si>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</si>
  <si>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</si>
  <si>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</si>
  <si>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</si>
  <si>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</si>
  <si>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</si>
  <si>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</si>
  <si>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</si>
  <si>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</si>
  <si>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</si>
  <si>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</si>
  <si>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</si>
  <si>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</si>
  <si>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</si>
  <si>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</si>
  <si>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</si>
  <si>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</si>
  <si>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</si>
  <si>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</si>
  <si>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</si>
  <si>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</si>
  <si>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</si>
  <si>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</si>
  <si>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</si>
  <si>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</si>
  <si>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</si>
  <si>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</si>
  <si>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</si>
  <si>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</si>
  <si>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</si>
  <si>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</si>
  <si>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</si>
  <si>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</si>
  <si>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</si>
  <si>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</si>
  <si>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</si>
  <si>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</si>
  <si>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</si>
  <si>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</si>
  <si>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</si>
  <si>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</si>
  <si>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</si>
  <si>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</si>
  <si>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</si>
  <si>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</si>
  <si>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</si>
  <si>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</si>
  <si>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</si>
  <si>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</si>
  <si>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</si>
  <si>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</si>
  <si>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</si>
  <si>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</si>
  <si>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</si>
  <si>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</si>
  <si>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</si>
  <si>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</si>
  <si>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</si>
  <si>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</si>
  <si>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</si>
  <si>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</si>
  <si>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</si>
  <si>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</si>
  <si>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</si>
  <si>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</si>
  <si>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</si>
  <si>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</si>
  <si>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</si>
  <si>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</si>
  <si>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</si>
  <si>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</si>
  <si>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</si>
  <si>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</si>
  <si>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</si>
  <si>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</si>
  <si>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</si>
  <si>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</si>
  <si>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</si>
  <si>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</si>
  <si>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</si>
  <si>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</si>
  <si>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</si>
  <si>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</si>
  <si>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</si>
  <si>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</si>
  <si>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</si>
  <si>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</si>
  <si>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</si>
  <si>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</si>
  <si>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</si>
  <si>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</si>
  <si>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</si>
  <si>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</si>
  <si>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</si>
  <si>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</si>
  <si>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</si>
  <si>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</si>
  <si>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</si>
  <si>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</si>
  <si>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</si>
  <si>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</si>
  <si>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</si>
  <si>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</si>
  <si>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</si>
  <si>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</si>
  <si>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</si>
  <si>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</si>
  <si>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</si>
  <si>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</si>
  <si>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</si>
  <si>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</si>
  <si>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</si>
  <si>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</si>
  <si>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</si>
  <si>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</si>
  <si>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</si>
  <si>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</si>
  <si>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</si>
  <si>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</si>
  <si>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</si>
  <si>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</si>
  <si>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</si>
  <si>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</si>
  <si>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</si>
  <si>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</si>
  <si>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</si>
  <si>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</si>
  <si>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</si>
  <si>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</si>
  <si>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</si>
  <si>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</si>
  <si>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</si>
  <si>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</si>
  <si>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</si>
  <si>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</si>
  <si>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</si>
  <si>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</si>
  <si>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</si>
  <si>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</si>
  <si>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</si>
  <si>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</si>
  <si>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</si>
  <si>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</si>
  <si>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</si>
  <si>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</si>
  <si>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</si>
  <si>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</si>
  <si>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</si>
  <si>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</si>
  <si>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</si>
  <si>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</si>
  <si>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</si>
  <si>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</si>
  <si>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</si>
  <si>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</si>
  <si>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</si>
  <si>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</si>
  <si>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</si>
  <si>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</si>
  <si>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</si>
  <si>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</si>
  <si>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</si>
  <si>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</si>
  <si>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</si>
  <si>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</si>
  <si>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</si>
  <si>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</si>
  <si>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</si>
  <si>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</si>
  <si>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</si>
  <si>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</si>
  <si>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</si>
  <si>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</si>
  <si>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</si>
  <si>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</si>
  <si>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</si>
  <si>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</si>
  <si>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</si>
  <si>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</si>
  <si>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</si>
  <si>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</si>
  <si>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</si>
  <si>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</si>
  <si>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</si>
  <si>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</si>
  <si>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</si>
  <si>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</si>
  <si>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</si>
  <si>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</si>
  <si>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</si>
  <si>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</si>
  <si>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</si>
  <si>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</si>
  <si>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</si>
  <si>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</si>
  <si>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</si>
  <si>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</si>
  <si>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</si>
  <si>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</si>
  <si>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</si>
  <si>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</si>
  <si>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</si>
  <si>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</si>
  <si>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</si>
  <si>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</si>
  <si>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</si>
  <si>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</si>
  <si>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</si>
  <si>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</si>
  <si>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</si>
  <si>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</si>
  <si>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</si>
  <si>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</si>
  <si>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</si>
  <si>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</si>
  <si>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</si>
  <si>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</si>
  <si>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</si>
  <si>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</si>
  <si>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</si>
  <si>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</si>
  <si>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</si>
  <si>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</si>
  <si>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</si>
  <si>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</si>
  <si>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</si>
  <si>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</si>
  <si>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</si>
  <si>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</si>
  <si>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</si>
  <si>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</si>
  <si>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</si>
  <si>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</si>
  <si>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</si>
  <si>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</si>
  <si>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</si>
  <si>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</si>
  <si>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</si>
  <si>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</si>
  <si>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</si>
  <si>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</si>
  <si>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</si>
  <si>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</si>
  <si>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</si>
  <si>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</si>
  <si>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</si>
  <si>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</si>
  <si>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</si>
  <si>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</si>
  <si>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</si>
  <si>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</si>
  <si>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</si>
  <si>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</si>
  <si>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</si>
  <si>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</si>
  <si>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</si>
  <si>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</si>
  <si>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</si>
  <si>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</si>
  <si>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</si>
  <si>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</si>
  <si>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</si>
  <si>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</si>
  <si>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</si>
  <si>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</si>
  <si>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</si>
  <si>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</si>
  <si>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</si>
  <si>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</si>
  <si>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</si>
  <si>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</si>
  <si>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</si>
  <si>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</si>
  <si>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</si>
  <si>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</si>
  <si>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</si>
  <si>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</si>
  <si>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</si>
  <si>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</si>
  <si>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</si>
  <si>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</si>
  <si>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</si>
  <si>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</si>
  <si>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</si>
  <si>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</si>
  <si>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</si>
  <si>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</si>
  <si>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</si>
  <si>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</si>
  <si>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</si>
  <si>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</si>
  <si>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</si>
  <si>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</si>
  <si>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</si>
  <si>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</si>
  <si>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</si>
  <si>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</si>
  <si>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</si>
  <si>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</si>
  <si>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</si>
  <si>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</si>
  <si>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</si>
  <si>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</si>
  <si>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</si>
  <si>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</si>
  <si>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</si>
  <si>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</si>
  <si>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</si>
  <si>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</si>
  <si>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</si>
  <si>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</si>
  <si>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</si>
  <si>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</si>
  <si>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</si>
  <si>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</si>
  <si>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</si>
  <si>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</si>
  <si>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</si>
  <si>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</si>
  <si>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</si>
  <si>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</si>
  <si>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</si>
  <si>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</si>
  <si>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</si>
  <si>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</si>
  <si>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</si>
  <si>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</si>
  <si>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</si>
  <si>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</si>
  <si>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</si>
  <si>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</si>
  <si>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</si>
  <si>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</si>
  <si>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</si>
  <si>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</si>
  <si>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</si>
  <si>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</si>
  <si>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</si>
  <si>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</si>
  <si>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</si>
  <si>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</si>
  <si>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</si>
  <si>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</si>
  <si>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</si>
  <si>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</si>
  <si>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</si>
  <si>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</si>
  <si>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</si>
  <si>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</si>
  <si>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</si>
  <si>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</si>
  <si>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</si>
  <si>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</si>
  <si>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</si>
  <si>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</si>
  <si>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</si>
  <si>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</si>
  <si>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</si>
  <si>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</si>
  <si>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</si>
  <si>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</si>
  <si>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</si>
  <si>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</si>
  <si>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</si>
  <si>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</si>
  <si>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</si>
  <si>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</si>
  <si>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</si>
  <si>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</si>
  <si>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</si>
  <si>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</si>
  <si>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</si>
  <si>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</si>
  <si>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</si>
  <si>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</si>
  <si>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</si>
  <si>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</si>
  <si>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</si>
  <si>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</si>
  <si>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</si>
  <si>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</si>
  <si>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</si>
  <si>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</si>
  <si>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</si>
  <si>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</si>
  <si>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</si>
  <si>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</si>
  <si>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</si>
  <si>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</si>
  <si>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</si>
  <si>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</si>
  <si>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</si>
  <si>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</si>
  <si>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</si>
  <si>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</si>
  <si>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</si>
  <si>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</si>
  <si>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</si>
  <si>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</si>
  <si>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</si>
  <si>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</si>
  <si>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</si>
  <si>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</si>
  <si>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</si>
  <si>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</si>
  <si>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</si>
  <si>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</si>
  <si>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</si>
  <si>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</si>
  <si>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</si>
  <si>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</si>
  <si>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</si>
  <si>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</si>
  <si>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</si>
  <si>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</si>
  <si>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</si>
  <si>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</si>
  <si>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</si>
  <si>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</si>
  <si>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</si>
  <si>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</si>
  <si>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</si>
  <si>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</si>
  <si>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</si>
  <si>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</si>
  <si>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</si>
  <si>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</si>
  <si>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</si>
  <si>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</si>
  <si>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</si>
  <si>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</si>
  <si>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</si>
  <si>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</si>
  <si>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</si>
  <si>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</si>
  <si>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</si>
  <si>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</si>
  <si>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</si>
  <si>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</si>
  <si>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</si>
  <si>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</si>
  <si>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</si>
  <si>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</si>
  <si>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</si>
  <si>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</si>
  <si>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</si>
  <si>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</si>
  <si>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</si>
  <si>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</si>
  <si>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</si>
  <si>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</si>
  <si>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</si>
  <si>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</si>
  <si>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</si>
  <si>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</si>
  <si>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</si>
  <si>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</si>
  <si>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</si>
  <si>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</si>
  <si>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</si>
  <si>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</si>
  <si>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</si>
  <si>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</si>
  <si>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</si>
  <si>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</si>
  <si>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</si>
  <si>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</si>
  <si>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</si>
  <si>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</si>
  <si>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</si>
  <si>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</si>
  <si>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</si>
  <si>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</si>
  <si>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</si>
  <si>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</si>
  <si>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</si>
  <si>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</si>
  <si>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</si>
  <si>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</si>
  <si>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</si>
  <si>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</si>
  <si>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</si>
  <si>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</si>
  <si>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</si>
  <si>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</si>
  <si>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</si>
  <si>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</si>
  <si>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</si>
  <si>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</si>
  <si>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</si>
  <si>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</si>
  <si>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</si>
  <si>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</si>
  <si>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</si>
  <si>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</si>
  <si>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</si>
  <si>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</si>
  <si>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</si>
  <si>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</si>
  <si>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</si>
  <si>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</si>
  <si>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</si>
  <si>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</si>
  <si>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</si>
  <si>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</si>
  <si>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</si>
  <si>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</si>
  <si>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</si>
  <si>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</si>
  <si>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</si>
  <si>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</si>
  <si>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</si>
  <si>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</si>
  <si>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</si>
  <si>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</si>
  <si>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</si>
  <si>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</si>
  <si>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</si>
  <si>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</si>
  <si>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</si>
  <si>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</si>
  <si>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</si>
  <si>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</si>
  <si>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</si>
  <si>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</si>
  <si>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</si>
  <si>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</si>
  <si>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</si>
  <si>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</si>
  <si>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</si>
  <si>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</si>
  <si>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</si>
  <si>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</si>
  <si>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</si>
  <si>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</si>
  <si>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</si>
  <si>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</si>
  <si>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</si>
  <si>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</si>
  <si>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</si>
  <si>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</si>
  <si>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</si>
  <si>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</si>
  <si>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</si>
  <si>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</si>
  <si>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</si>
  <si>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</si>
  <si>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</si>
  <si>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</si>
  <si>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</si>
  <si>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</si>
  <si>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</si>
  <si>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</si>
  <si>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</si>
  <si>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</si>
  <si>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</si>
  <si>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</si>
  <si>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</si>
  <si>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</si>
  <si>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</si>
  <si>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</si>
  <si>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</si>
  <si>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</si>
  <si>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</si>
  <si>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</si>
  <si>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</si>
  <si>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</si>
  <si>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</si>
  <si>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</si>
  <si>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</si>
  <si>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</si>
  <si>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</si>
  <si>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</si>
  <si>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</si>
  <si>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</si>
  <si>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</si>
  <si>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</si>
  <si>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</si>
  <si>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</si>
  <si>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</si>
  <si>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</si>
  <si>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</si>
  <si>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</si>
  <si>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</si>
  <si>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</si>
  <si>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</si>
  <si>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</si>
  <si>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</si>
  <si>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</si>
  <si>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</si>
  <si>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</si>
  <si>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</si>
  <si>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</si>
  <si>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</si>
  <si>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</si>
  <si>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</si>
  <si>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</si>
  <si>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</si>
  <si>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</si>
  <si>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</si>
  <si>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</si>
  <si>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</si>
  <si>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</si>
  <si>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</si>
  <si>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</si>
  <si>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</si>
  <si>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</si>
  <si>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</si>
  <si>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</si>
  <si>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</si>
  <si>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</si>
  <si>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</si>
  <si>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</si>
  <si>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</si>
  <si>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</si>
  <si>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</si>
  <si>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</si>
  <si>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</si>
  <si>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</si>
  <si>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</si>
  <si>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</si>
  <si>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</si>
  <si>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</si>
  <si>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</si>
  <si>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</si>
  <si>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</si>
  <si>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</si>
  <si>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</si>
  <si>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</si>
  <si>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</si>
  <si>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</si>
  <si>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</si>
  <si>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</si>
  <si>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</si>
  <si>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</si>
  <si>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</si>
  <si>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</si>
  <si>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</si>
  <si>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</si>
  <si>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</si>
  <si>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</si>
  <si>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</si>
  <si>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</si>
  <si>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</si>
  <si>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</si>
  <si>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</si>
  <si>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</si>
  <si>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</si>
  <si>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</si>
  <si>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</si>
  <si>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</si>
  <si>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</si>
  <si>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</si>
  <si>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</si>
  <si>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</si>
  <si>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</si>
  <si>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</si>
  <si>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</si>
  <si>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</si>
  <si>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</si>
  <si>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</si>
  <si>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</si>
  <si>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</si>
  <si>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</si>
  <si>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</si>
  <si>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</si>
  <si>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</si>
  <si>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</si>
  <si>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</si>
  <si>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</si>
  <si>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</si>
  <si>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</si>
  <si>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</si>
  <si>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</si>
  <si>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</si>
  <si>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</si>
  <si>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</si>
  <si>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</si>
  <si>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</si>
  <si>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</si>
  <si>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</si>
  <si>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</si>
  <si>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</si>
  <si>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</si>
  <si>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</si>
  <si>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</si>
  <si>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</si>
  <si>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</si>
  <si>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</si>
  <si>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</si>
  <si>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</si>
  <si>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</si>
  <si>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</si>
  <si>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</si>
  <si>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</si>
  <si>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</si>
  <si>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</si>
  <si>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</si>
  <si>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</si>
  <si>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</si>
  <si>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</si>
  <si>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</si>
  <si>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</si>
  <si>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</si>
  <si>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</si>
  <si>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</si>
  <si>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</si>
  <si>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</si>
  <si>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</si>
  <si>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</si>
  <si>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</si>
  <si>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</si>
  <si>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</si>
  <si>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</si>
  <si>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</si>
  <si>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</si>
  <si>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</si>
  <si>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</si>
  <si>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</si>
  <si>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</si>
  <si>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</si>
  <si>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</si>
  <si>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</si>
  <si>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</si>
  <si>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</si>
  <si>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</si>
  <si>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</si>
  <si>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</si>
  <si>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</si>
  <si>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</si>
  <si>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</si>
  <si>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</si>
  <si>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</si>
  <si>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</si>
  <si>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</si>
  <si>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</si>
  <si>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</si>
  <si>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</si>
  <si>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</si>
  <si>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</si>
  <si>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</si>
  <si>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</si>
  <si>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</si>
  <si>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</si>
  <si>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</si>
  <si>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</si>
  <si>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</si>
  <si>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</si>
  <si>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</si>
  <si>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</si>
  <si>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</si>
  <si>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</si>
  <si>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</si>
  <si>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</si>
  <si>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</si>
  <si>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</si>
  <si>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</si>
  <si>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</si>
  <si>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</si>
  <si>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</si>
  <si>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</si>
  <si>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</si>
  <si>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</si>
  <si>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</si>
  <si>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</si>
  <si>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</si>
  <si>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</si>
  <si>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</si>
  <si>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</si>
  <si>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</si>
  <si>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</si>
  <si>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</si>
  <si>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</si>
  <si>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</si>
  <si>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</si>
  <si>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</si>
  <si>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</si>
  <si>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</si>
  <si>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</si>
  <si>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</si>
  <si>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</si>
  <si>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</si>
  <si>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</si>
  <si>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</si>
  <si>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</si>
  <si>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</si>
  <si>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</si>
  <si>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</si>
  <si>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</si>
  <si>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</si>
  <si>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</si>
  <si>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</si>
  <si>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</si>
  <si>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</si>
  <si>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</si>
  <si>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</si>
  <si>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</si>
  <si>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</si>
  <si>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</si>
  <si>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</si>
  <si>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</si>
  <si>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</si>
  <si>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</si>
  <si>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</si>
  <si>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</si>
  <si>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</si>
  <si>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</si>
  <si>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</si>
  <si>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</si>
  <si>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</si>
  <si>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</si>
  <si>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</si>
  <si>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</si>
  <si>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</si>
  <si>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</si>
  <si>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</si>
  <si>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</si>
  <si>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</si>
  <si>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</si>
  <si>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</si>
  <si>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</si>
  <si>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</si>
  <si>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</si>
  <si>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</si>
  <si>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</si>
  <si>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</si>
  <si>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</si>
  <si>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</si>
  <si>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</si>
  <si>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</si>
  <si>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</si>
  <si>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</si>
  <si>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</si>
  <si>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</si>
  <si>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</si>
  <si>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</si>
  <si>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</si>
  <si>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</si>
  <si>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</si>
  <si>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</si>
  <si>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</si>
  <si>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</si>
  <si>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</si>
  <si>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</si>
  <si>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</si>
  <si>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</si>
  <si>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</si>
  <si>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</si>
  <si>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</si>
  <si>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</si>
  <si>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</si>
  <si>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</si>
  <si>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</si>
  <si>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</si>
  <si>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</si>
  <si>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</si>
  <si>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</si>
  <si>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</si>
  <si>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</si>
  <si>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</si>
  <si>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</si>
  <si>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</si>
  <si>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</si>
  <si>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</si>
  <si>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</si>
  <si>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</si>
  <si>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</si>
  <si>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</si>
  <si>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</si>
  <si>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</si>
  <si>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</si>
  <si>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</si>
  <si>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</si>
  <si>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</si>
  <si>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</si>
  <si>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</si>
  <si>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</si>
  <si>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</si>
  <si>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</si>
  <si>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</si>
  <si>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</si>
  <si>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</si>
  <si>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</si>
  <si>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</si>
  <si>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</si>
  <si>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</si>
  <si>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</si>
  <si>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</si>
  <si>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</si>
  <si>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</si>
  <si>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</si>
  <si>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</si>
  <si>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</si>
  <si>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</si>
  <si>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</si>
  <si>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</si>
  <si>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</si>
  <si>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</si>
  <si>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</si>
  <si>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</si>
  <si>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</si>
  <si>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</si>
  <si>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</si>
  <si>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</si>
  <si>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</si>
  <si>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</si>
  <si>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</si>
  <si>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</si>
  <si>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</si>
  <si>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</si>
  <si>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</si>
  <si>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</si>
  <si>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</si>
  <si>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</si>
  <si>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</si>
  <si>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</si>
  <si>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</si>
  <si>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</si>
  <si>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</si>
  <si>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</si>
  <si>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</si>
  <si>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</si>
  <si>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</si>
  <si>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</si>
  <si>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</si>
  <si>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</si>
  <si>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</si>
  <si>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</si>
  <si>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</si>
  <si>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</si>
  <si>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</si>
  <si>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</si>
  <si>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</si>
  <si>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</si>
  <si>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</si>
  <si>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</si>
  <si>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</si>
  <si>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</si>
  <si>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</si>
  <si>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</si>
  <si>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</si>
  <si>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</si>
  <si>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</si>
  <si>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</si>
  <si>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</si>
  <si>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</si>
  <si>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</si>
  <si>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</si>
  <si>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</si>
  <si>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</si>
  <si>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</si>
  <si>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</si>
  <si>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</si>
  <si>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</si>
  <si>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</si>
  <si>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</si>
  <si>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</si>
  <si>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</si>
  <si>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</si>
  <si>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</si>
  <si>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</si>
  <si>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</si>
  <si>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</si>
  <si>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</si>
  <si>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</si>
  <si>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</si>
  <si>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</si>
  <si>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</si>
  <si>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</si>
  <si>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</si>
  <si>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</si>
  <si>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</si>
  <si>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</si>
  <si>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</si>
  <si>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</si>
  <si>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</si>
  <si>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</si>
  <si>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</si>
  <si>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</si>
  <si>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</si>
  <si>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</si>
  <si>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</si>
  <si>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</si>
  <si>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</si>
  <si>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</si>
  <si>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</si>
  <si>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</si>
  <si>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</si>
  <si>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</si>
  <si>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</si>
  <si>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</si>
  <si>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</si>
  <si>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</si>
  <si>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</si>
  <si>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</si>
  <si>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</si>
  <si>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</si>
  <si>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</si>
  <si>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</si>
  <si>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</si>
  <si>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</si>
  <si>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</si>
  <si>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</si>
  <si>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</si>
  <si>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</si>
  <si>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</si>
  <si>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</si>
  <si>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</si>
  <si>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</si>
  <si>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</si>
  <si>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</si>
  <si>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</si>
  <si>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</si>
  <si>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</si>
  <si>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</si>
  <si>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</si>
  <si>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</si>
  <si>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</si>
  <si>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</si>
  <si>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</si>
  <si>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</si>
  <si>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</si>
  <si>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</si>
  <si>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</si>
  <si>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</si>
  <si>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</si>
  <si>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</si>
  <si>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</si>
  <si>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</si>
  <si>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</si>
  <si>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</si>
  <si>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</si>
  <si>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</si>
  <si>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</si>
  <si>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</si>
  <si>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</si>
  <si>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</si>
  <si>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</si>
  <si>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</si>
  <si>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</si>
  <si>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</si>
  <si>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</si>
  <si>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</si>
  <si>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</si>
  <si>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</si>
  <si>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</si>
  <si>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</si>
  <si>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</si>
  <si>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</si>
  <si>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</si>
  <si>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</si>
  <si>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</si>
  <si>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</si>
  <si>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</si>
  <si>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</si>
  <si>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</si>
  <si>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</si>
  <si>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</si>
  <si>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</si>
  <si>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</si>
  <si>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</si>
  <si>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</si>
  <si>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</si>
  <si>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</si>
  <si>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</si>
  <si>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</si>
  <si>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</si>
  <si>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</si>
  <si>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</si>
  <si>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</si>
  <si>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</si>
  <si>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</si>
  <si>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</si>
  <si>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</si>
  <si>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</si>
  <si>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</si>
  <si>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</si>
  <si>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</si>
  <si>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</si>
  <si>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</si>
  <si>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</si>
  <si>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</si>
  <si>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</si>
  <si>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</si>
  <si>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</si>
  <si>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</si>
  <si>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</si>
  <si>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</si>
  <si>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</si>
  <si>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</si>
  <si>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</si>
  <si>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</si>
  <si>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</si>
  <si>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</si>
  <si>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</si>
  <si>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</si>
  <si>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</si>
  <si>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</si>
  <si>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</si>
  <si>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</si>
  <si>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</si>
  <si>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</si>
  <si>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</si>
  <si>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</si>
  <si>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</si>
  <si>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</si>
  <si>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</si>
  <si>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</si>
  <si>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</si>
  <si>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</si>
  <si>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</si>
  <si>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</si>
  <si>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</si>
  <si>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</si>
  <si>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</si>
  <si>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</si>
  <si>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</si>
  <si>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</si>
  <si>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</si>
  <si>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</si>
  <si>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</si>
  <si>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</si>
  <si>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</si>
  <si>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</si>
  <si>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</si>
  <si>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</si>
  <si>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</si>
  <si>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</si>
  <si>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</si>
  <si>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</si>
  <si>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</si>
  <si>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</si>
  <si>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</si>
  <si>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</si>
  <si>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</si>
  <si>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</si>
  <si>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</si>
  <si>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</si>
  <si>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</si>
  <si>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</si>
  <si>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</si>
  <si>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</si>
  <si>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</si>
  <si>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</si>
  <si>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</si>
  <si>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</si>
  <si>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</si>
  <si>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</si>
  <si>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</si>
  <si>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</si>
  <si>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</si>
  <si>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</si>
  <si>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</si>
  <si>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</si>
  <si>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</si>
  <si>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</si>
  <si>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</si>
  <si>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</si>
  <si>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</si>
  <si>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</si>
  <si>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</si>
  <si>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</si>
  <si>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</si>
  <si>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</si>
  <si>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</si>
  <si>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</si>
  <si>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</si>
  <si>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</si>
  <si>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</si>
  <si>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</si>
  <si>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</si>
  <si>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</si>
  <si>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</si>
  <si>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</si>
  <si>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</si>
  <si>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</si>
  <si>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</si>
  <si>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</si>
  <si>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</si>
  <si>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</si>
  <si>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</si>
  <si>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</si>
  <si>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</si>
  <si>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</si>
  <si>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</si>
  <si>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</si>
  <si>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</si>
  <si>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</si>
  <si>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</si>
  <si>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</si>
  <si>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</si>
  <si>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</si>
  <si>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</si>
  <si>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</si>
  <si>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</si>
  <si>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</si>
  <si>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</si>
  <si>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</si>
  <si>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</si>
  <si>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</si>
  <si>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</si>
  <si>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</si>
  <si>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</si>
  <si>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</si>
  <si>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</si>
  <si>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</si>
  <si>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</si>
  <si>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</si>
  <si>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</si>
  <si>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</si>
  <si>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</si>
  <si>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</si>
  <si>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</si>
  <si>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</si>
  <si>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</si>
  <si>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</si>
  <si>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</si>
  <si>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</si>
  <si>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</si>
  <si>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</si>
  <si>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</si>
  <si>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</si>
  <si>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</si>
  <si>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</si>
  <si>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</si>
  <si>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</si>
  <si>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</si>
  <si>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</si>
  <si>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</si>
  <si>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</si>
  <si>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</si>
  <si>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</si>
  <si>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</si>
  <si>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</si>
  <si>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</si>
  <si>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</si>
  <si>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</si>
  <si>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</si>
  <si>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</si>
  <si>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</si>
  <si>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</si>
  <si>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</si>
  <si>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</si>
  <si>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</si>
  <si>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</si>
  <si>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</si>
  <si>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</si>
  <si>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</si>
  <si>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</si>
  <si>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</si>
  <si>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</si>
  <si>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</si>
  <si>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</si>
  <si>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</si>
  <si>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</si>
  <si>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</si>
  <si>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</si>
  <si>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</si>
  <si>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</si>
  <si>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</si>
  <si>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</si>
  <si>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</si>
  <si>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</si>
  <si>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</si>
  <si>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</si>
  <si>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</si>
  <si>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</si>
  <si>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</si>
  <si>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</si>
  <si>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</si>
  <si>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</si>
  <si>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</si>
  <si>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</si>
  <si>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</si>
  <si>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</si>
  <si>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</si>
  <si>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</si>
  <si>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</si>
  <si>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</si>
  <si>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</si>
  <si>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</si>
  <si>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</si>
  <si>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</si>
  <si>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</si>
  <si>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</si>
  <si>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</si>
  <si>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</si>
  <si>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</si>
  <si>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</si>
  <si>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</si>
  <si>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</si>
  <si>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</si>
  <si>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</si>
  <si>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</si>
  <si>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</si>
  <si>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</si>
  <si>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</si>
  <si>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</si>
  <si>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</si>
  <si>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</si>
  <si>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</si>
  <si>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</si>
  <si>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</si>
  <si>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</si>
  <si>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</si>
  <si>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</si>
  <si>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</si>
  <si>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</si>
  <si>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</si>
  <si>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</si>
  <si>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</si>
  <si>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</si>
  <si>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</si>
  <si>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</si>
  <si>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</si>
  <si>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</si>
  <si>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</si>
  <si>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</si>
  <si>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</si>
  <si>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</si>
  <si>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</si>
  <si>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</si>
  <si>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</si>
  <si>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</si>
  <si>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</si>
  <si>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</si>
  <si>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</si>
  <si>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</si>
  <si>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</si>
  <si>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</si>
  <si>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</si>
  <si>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</si>
  <si>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</si>
  <si>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</si>
  <si>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</si>
  <si>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</si>
  <si>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</si>
  <si>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</si>
  <si>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</si>
  <si>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</si>
  <si>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</si>
  <si>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</si>
  <si>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</si>
  <si>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</si>
  <si>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</si>
  <si>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</si>
  <si>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</si>
  <si>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</si>
  <si>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</si>
  <si>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</si>
  <si>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</si>
  <si>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</si>
  <si>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</si>
  <si>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</si>
  <si>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</si>
  <si>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</si>
  <si>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</si>
  <si>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</si>
  <si>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</si>
  <si>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</si>
  <si>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</si>
  <si>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</si>
  <si>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</si>
  <si>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</si>
  <si>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</si>
  <si>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</si>
  <si>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</si>
  <si>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</si>
  <si>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</si>
  <si>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</si>
  <si>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</si>
  <si>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</si>
  <si>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</si>
  <si>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</si>
  <si>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</si>
  <si>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</si>
  <si>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</si>
  <si>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</si>
  <si>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</si>
  <si>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</si>
  <si>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</si>
  <si>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</si>
  <si>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</si>
  <si>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</si>
  <si>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</si>
  <si>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</si>
  <si>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</si>
  <si>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</si>
  <si>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</si>
  <si>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</si>
  <si>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</si>
  <si>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</si>
  <si>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</si>
  <si>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</si>
  <si>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</si>
  <si>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</si>
  <si>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</si>
  <si>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</si>
  <si>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</si>
  <si>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</si>
  <si>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</si>
  <si>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</si>
  <si>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</si>
  <si>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</si>
  <si>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</si>
  <si>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</si>
  <si>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</si>
  <si>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</si>
  <si>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</si>
  <si>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</si>
  <si>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</si>
  <si>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</si>
  <si>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</si>
  <si>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</si>
  <si>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</si>
  <si>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</si>
  <si>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</si>
  <si>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</si>
  <si>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</si>
  <si>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</si>
  <si>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</si>
  <si>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</si>
  <si>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</si>
  <si>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</si>
  <si>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</si>
  <si>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</si>
  <si>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</si>
  <si>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</si>
  <si>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</si>
  <si>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</si>
  <si>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</si>
  <si>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</si>
  <si>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</si>
  <si>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</si>
  <si>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</si>
  <si>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</si>
  <si>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</si>
  <si>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</si>
  <si>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</si>
  <si>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</si>
  <si>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</si>
  <si>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</si>
  <si>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</si>
  <si>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</si>
  <si>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</si>
  <si>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</si>
  <si>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</si>
  <si>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</si>
  <si>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</si>
  <si>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</si>
  <si>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</si>
  <si>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</si>
  <si>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</si>
  <si>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</si>
  <si>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</si>
  <si>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</si>
  <si>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</si>
  <si>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</si>
  <si>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</si>
  <si>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</si>
  <si>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</si>
  <si>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</si>
  <si>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</si>
  <si>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</si>
  <si>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</si>
  <si>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</si>
  <si>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</si>
  <si>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</si>
  <si>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</si>
  <si>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</si>
  <si>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</si>
  <si>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</si>
  <si>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</si>
  <si>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</si>
  <si>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</si>
  <si>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</si>
  <si>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</si>
  <si>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</si>
  <si>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</si>
  <si>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</si>
  <si>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</si>
  <si>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</si>
  <si>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</si>
  <si>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</si>
  <si>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</si>
  <si>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</si>
  <si>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</si>
  <si>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</si>
  <si>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</si>
  <si>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</si>
  <si>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</si>
  <si>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</si>
  <si>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</si>
  <si>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</si>
  <si>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</si>
  <si>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</si>
  <si>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</si>
  <si>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</si>
  <si>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</si>
  <si>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</si>
  <si>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</si>
  <si>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</si>
  <si>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</si>
  <si>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</si>
  <si>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</si>
  <si>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</si>
  <si>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</si>
  <si>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</si>
  <si>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</si>
  <si>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</si>
  <si>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</si>
  <si>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</si>
  <si>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</si>
  <si>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</si>
  <si>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</si>
  <si>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</si>
  <si>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</si>
  <si>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</si>
  <si>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</si>
  <si>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</si>
  <si>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</si>
  <si>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</si>
  <si>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</si>
  <si>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</si>
  <si>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</si>
  <si>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</si>
  <si>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</si>
  <si>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</si>
  <si>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</si>
  <si>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</si>
  <si>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</si>
  <si>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</si>
  <si>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</si>
  <si>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</si>
  <si>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</si>
  <si>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</si>
  <si>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</si>
  <si>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</si>
  <si>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</si>
  <si>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</si>
  <si>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</si>
  <si>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</si>
  <si>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</si>
  <si>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</si>
  <si>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</si>
  <si>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</si>
  <si>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</si>
  <si>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</si>
  <si>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</si>
  <si>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</si>
  <si>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</si>
  <si>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</si>
  <si>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</si>
  <si>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</si>
  <si>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</si>
  <si>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</si>
  <si>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</si>
  <si>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</si>
  <si>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</si>
  <si>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</si>
  <si>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</si>
  <si>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</si>
  <si>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</si>
  <si>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</si>
  <si>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</si>
  <si>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</si>
  <si>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</si>
  <si>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</si>
  <si>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</si>
  <si>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</si>
  <si>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</si>
  <si>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</si>
  <si>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</si>
  <si>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</si>
  <si>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</si>
  <si>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</si>
  <si>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</si>
  <si>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</si>
  <si>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</si>
  <si>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</si>
  <si>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</si>
  <si>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</si>
  <si>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</si>
  <si>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</si>
  <si>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</si>
  <si>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</si>
  <si>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</si>
  <si>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</si>
  <si>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</si>
  <si>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</si>
  <si>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</si>
  <si>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</si>
  <si>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</si>
  <si>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</si>
  <si>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</si>
  <si>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</si>
  <si>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</si>
  <si>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</si>
  <si>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</si>
  <si>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</si>
  <si>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</si>
  <si>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</si>
  <si>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</si>
  <si>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</si>
  <si>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</si>
  <si>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</si>
  <si>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</si>
  <si>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</si>
  <si>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</si>
  <si>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</si>
  <si>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</si>
  <si>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</si>
  <si>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</si>
  <si>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</si>
  <si>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</si>
  <si>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</si>
  <si>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</si>
  <si>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</si>
  <si>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</si>
  <si>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</si>
  <si>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</si>
  <si>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</si>
  <si>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</si>
  <si>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</si>
  <si>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</si>
  <si>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</si>
  <si>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</si>
  <si>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</si>
  <si>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</si>
  <si>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</si>
  <si>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</si>
  <si>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</si>
  <si>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</si>
  <si>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</si>
  <si>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</si>
  <si>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</si>
  <si>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</si>
  <si>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</si>
  <si>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</si>
  <si>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</si>
  <si>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</si>
  <si>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</si>
  <si>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</si>
  <si>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</si>
  <si>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</si>
  <si>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</si>
  <si>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</si>
  <si>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</si>
  <si>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</si>
  <si>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</si>
  <si>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</si>
  <si>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</si>
  <si>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</si>
  <si>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</si>
  <si>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</si>
  <si>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</si>
  <si>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</si>
  <si>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</si>
  <si>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</si>
  <si>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</si>
  <si>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</si>
  <si>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</si>
  <si>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</si>
  <si>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</si>
  <si>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</si>
  <si>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</si>
  <si>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</si>
  <si>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</si>
  <si>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</si>
  <si>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</si>
  <si>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</si>
  <si>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</si>
  <si>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</si>
  <si>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</si>
  <si>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</si>
  <si>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</si>
  <si>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</si>
  <si>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</si>
  <si>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</si>
  <si>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</si>
  <si>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</si>
  <si>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</si>
  <si>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</si>
  <si>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</si>
  <si>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</si>
  <si>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</si>
  <si>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</si>
  <si>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</si>
  <si>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</si>
  <si>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</si>
  <si>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</si>
  <si>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</si>
  <si>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</si>
  <si>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</si>
  <si>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</si>
  <si>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</si>
  <si>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</si>
  <si>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</si>
  <si>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</si>
  <si>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</si>
  <si>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</si>
  <si>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</si>
  <si>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</si>
  <si>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</si>
  <si>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</si>
  <si>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</si>
  <si>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</si>
  <si>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</si>
  <si>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</si>
  <si>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</si>
  <si>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</si>
  <si>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</si>
  <si>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</si>
  <si>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</si>
  <si>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</si>
  <si>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</si>
  <si>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</si>
  <si>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</si>
  <si>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</si>
  <si>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</si>
  <si>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</si>
  <si>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</si>
  <si>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</si>
  <si>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</si>
  <si>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</si>
  <si>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</si>
  <si>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</si>
  <si>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</si>
  <si>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</si>
  <si>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</si>
  <si>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</si>
  <si>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</si>
  <si>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</si>
  <si>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</si>
  <si>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</si>
  <si>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</si>
  <si>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</si>
  <si>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</si>
  <si>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</si>
  <si>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</si>
  <si>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</si>
  <si>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</si>
  <si>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</si>
  <si>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</si>
  <si>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</si>
  <si>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</si>
  <si>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</si>
  <si>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</si>
  <si>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</si>
  <si>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</si>
  <si>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</si>
  <si>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</si>
  <si>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</si>
  <si>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</si>
  <si>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</si>
  <si>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</si>
  <si>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</si>
  <si>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</si>
  <si>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</si>
  <si>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</si>
  <si>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</si>
  <si>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</si>
  <si>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</si>
  <si>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</si>
  <si>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</si>
  <si>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</si>
  <si>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</si>
  <si>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</si>
  <si>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</si>
  <si>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</si>
  <si>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</si>
  <si>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</si>
  <si>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</si>
  <si>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</si>
  <si>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</si>
  <si>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</si>
  <si>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</si>
  <si>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</si>
  <si>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</si>
  <si>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</si>
  <si>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</si>
  <si>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</si>
  <si>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</si>
  <si>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</si>
  <si>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</si>
  <si>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</si>
  <si>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</si>
  <si>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</si>
  <si>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</si>
  <si>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</si>
  <si>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</si>
  <si>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</si>
  <si>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</si>
  <si>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</si>
  <si>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</si>
  <si>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</si>
  <si>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</si>
  <si>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</si>
  <si>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</si>
  <si>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</si>
  <si>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</si>
  <si>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</si>
  <si>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</si>
  <si>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</si>
  <si>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</si>
  <si>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</si>
  <si>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</si>
  <si>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</si>
  <si>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</si>
  <si>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</si>
  <si>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</si>
  <si>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</si>
  <si>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</si>
  <si>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</si>
  <si>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</si>
  <si>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</si>
  <si>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</si>
  <si>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</si>
  <si>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</si>
  <si>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</si>
  <si>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</si>
  <si>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</si>
  <si>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</si>
  <si>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</si>
  <si>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</si>
  <si>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</si>
  <si>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</si>
  <si>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</si>
  <si>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</si>
  <si>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</si>
  <si>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</si>
  <si>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</si>
  <si>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</si>
  <si>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</si>
  <si>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</si>
  <si>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</si>
  <si>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</si>
  <si>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</si>
  <si>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</si>
  <si>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</si>
  <si>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</si>
  <si>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</si>
  <si>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</si>
  <si>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</si>
  <si>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</si>
  <si>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</si>
  <si>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</si>
  <si>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</si>
  <si>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</si>
  <si>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</si>
  <si>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</si>
  <si>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</si>
  <si>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</si>
  <si>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</si>
  <si>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</si>
  <si>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</si>
  <si>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</si>
  <si>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</si>
  <si>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</si>
  <si>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</si>
  <si>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</si>
  <si>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</si>
  <si>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</si>
  <si>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</si>
  <si>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</si>
  <si>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</si>
  <si>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</si>
  <si>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</si>
  <si>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</si>
  <si>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</si>
  <si>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</si>
  <si>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</si>
  <si>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</si>
  <si>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</si>
  <si>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</si>
  <si>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</si>
  <si>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</si>
  <si>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</si>
  <si>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</si>
  <si>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</si>
  <si>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</si>
  <si>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</si>
  <si>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</si>
  <si>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</si>
  <si>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</si>
  <si>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</si>
  <si>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</si>
  <si>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</si>
  <si>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</si>
  <si>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</si>
  <si>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</si>
  <si>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</si>
  <si>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</si>
  <si>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</si>
  <si>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</si>
  <si>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</si>
  <si>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</si>
  <si>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</si>
  <si>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</si>
  <si>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</si>
  <si>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</si>
  <si>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</si>
  <si>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</si>
  <si>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</si>
  <si>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</si>
  <si>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</si>
  <si>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</si>
  <si>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</si>
  <si>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</si>
  <si>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</si>
  <si>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</si>
  <si>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</si>
  <si>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</si>
  <si>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</si>
  <si>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</si>
  <si>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</si>
  <si>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</si>
  <si>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</si>
  <si>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</si>
  <si>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</si>
  <si>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</si>
  <si>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</si>
  <si>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</si>
  <si>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</si>
  <si>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</si>
  <si>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</si>
  <si>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</si>
  <si>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</si>
  <si>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</si>
  <si>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</si>
  <si>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</si>
  <si>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</si>
  <si>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</si>
  <si>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</si>
  <si>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</si>
  <si>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</si>
  <si>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</si>
  <si>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</si>
  <si>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</si>
  <si>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</si>
  <si>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</si>
  <si>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</si>
  <si>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</si>
  <si>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</si>
  <si>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</si>
  <si>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</si>
  <si>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</si>
  <si>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</si>
  <si>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</si>
  <si>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</si>
  <si>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</si>
  <si>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</si>
  <si>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</si>
  <si>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</si>
  <si>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</si>
  <si>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</si>
  <si>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</si>
  <si>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</si>
  <si>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</si>
  <si>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</si>
  <si>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</si>
  <si>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</si>
  <si>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</si>
  <si>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</si>
  <si>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</si>
  <si>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</si>
  <si>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</si>
  <si>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</si>
  <si>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</si>
  <si>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</si>
  <si>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</si>
  <si>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</si>
  <si>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</si>
  <si>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</si>
  <si>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</si>
  <si>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</si>
  <si>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</si>
  <si>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</si>
  <si>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</si>
  <si>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</si>
  <si>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</si>
  <si>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</si>
  <si>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</si>
  <si>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</si>
  <si>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</si>
  <si>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</si>
  <si>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</si>
  <si>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</si>
  <si>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</si>
  <si>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</si>
  <si>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</si>
  <si>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</si>
  <si>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</si>
  <si>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</si>
  <si>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</si>
  <si>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</si>
  <si>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</si>
  <si>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</si>
  <si>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</si>
  <si>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</si>
  <si>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</si>
  <si>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</si>
  <si>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</si>
  <si>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</si>
  <si>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</si>
  <si>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</si>
  <si>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</si>
  <si>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</si>
  <si>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</si>
  <si>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</si>
  <si>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</si>
  <si>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</si>
  <si>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</si>
  <si>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</si>
  <si>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</si>
  <si>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</si>
  <si>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</si>
  <si>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</si>
  <si>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</si>
  <si>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</si>
  <si>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</si>
  <si>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</si>
  <si>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</si>
  <si>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</si>
  <si>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</si>
  <si>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</si>
  <si>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</si>
  <si>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</si>
  <si>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</si>
  <si>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</si>
  <si>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</si>
  <si>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</si>
  <si>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</si>
  <si>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</si>
  <si>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</si>
  <si>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</si>
  <si>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</si>
  <si>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</si>
  <si>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</si>
  <si>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</si>
  <si>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</si>
  <si>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</si>
  <si>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</si>
  <si>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</si>
  <si>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</si>
  <si>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</si>
  <si>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</si>
  <si>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</si>
  <si>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</si>
  <si>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</si>
  <si>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</si>
  <si>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</si>
  <si>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</si>
  <si>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</si>
  <si>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</si>
  <si>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</si>
  <si>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</si>
  <si>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</si>
  <si>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</si>
  <si>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</si>
  <si>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</si>
  <si>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</si>
  <si>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</si>
  <si>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</si>
  <si>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</si>
  <si>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</si>
  <si>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</si>
  <si>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</si>
  <si>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</si>
  <si>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</si>
  <si>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</si>
  <si>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</si>
  <si>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</si>
  <si>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</si>
  <si>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</si>
  <si>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</si>
  <si>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</si>
  <si>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</si>
  <si>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</si>
  <si>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</si>
  <si>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</si>
  <si>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</si>
  <si>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</si>
  <si>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</si>
  <si>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</si>
  <si>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</si>
  <si>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</si>
  <si>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</si>
  <si>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</si>
  <si>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</si>
  <si>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</si>
  <si>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</si>
  <si>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</si>
  <si>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</si>
  <si>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</si>
  <si>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</si>
  <si>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</si>
  <si>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</si>
  <si>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</si>
  <si>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</si>
  <si>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</si>
  <si>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</si>
  <si>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</si>
  <si>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</si>
  <si>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</si>
  <si>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</si>
  <si>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</si>
  <si>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</si>
  <si>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</si>
  <si>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</si>
  <si>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</si>
  <si>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</si>
  <si>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</si>
  <si>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</si>
  <si>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</si>
  <si>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</si>
  <si>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</si>
  <si>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</si>
  <si>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</si>
  <si>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</si>
  <si>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</si>
  <si>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</si>
  <si>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</si>
  <si>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</si>
  <si>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</si>
  <si>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</si>
  <si>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</si>
  <si>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</si>
  <si>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</si>
  <si>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</si>
  <si>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</si>
  <si>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</si>
  <si>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</si>
  <si>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</si>
  <si>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</si>
  <si>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</si>
  <si>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</si>
  <si>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</si>
  <si>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</si>
  <si>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</si>
  <si>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</si>
  <si>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</si>
  <si>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</si>
  <si>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</si>
  <si>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</si>
  <si>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</si>
  <si>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</si>
  <si>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</si>
  <si>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</si>
  <si>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</si>
  <si>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</si>
  <si>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</si>
  <si>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</si>
  <si>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</si>
  <si>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</si>
  <si>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</si>
  <si>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</si>
  <si>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</si>
  <si>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</si>
  <si>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</si>
  <si>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</si>
  <si>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</si>
  <si>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</si>
  <si>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</si>
  <si>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</si>
  <si>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</si>
  <si>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</si>
  <si>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</si>
  <si>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</si>
  <si>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</si>
  <si>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</si>
  <si>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</si>
  <si>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</si>
  <si>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</si>
  <si>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</si>
  <si>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</si>
  <si>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</si>
  <si>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</si>
  <si>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</si>
  <si>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</si>
  <si>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</si>
  <si>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</si>
  <si>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</si>
  <si>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</si>
  <si>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</si>
  <si>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</si>
  <si>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</si>
  <si>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</si>
  <si>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</si>
  <si>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</si>
  <si>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</si>
  <si>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</si>
  <si>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</si>
  <si>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</si>
  <si>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</si>
  <si>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</si>
  <si>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</si>
  <si>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</si>
  <si>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</si>
  <si>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</si>
  <si>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</si>
  <si>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</si>
  <si>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</si>
  <si>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</si>
  <si>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</si>
  <si>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</si>
  <si>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</si>
  <si>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</si>
  <si>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</si>
  <si>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</si>
  <si>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</si>
  <si>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</si>
  <si>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</si>
  <si>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</si>
  <si>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</si>
  <si>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</si>
  <si>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</si>
  <si>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</si>
  <si>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</si>
  <si>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</si>
  <si>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</si>
  <si>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</si>
  <si>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</si>
  <si>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</si>
  <si>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</si>
  <si>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</si>
  <si>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</si>
  <si>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</si>
  <si>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</si>
  <si>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</si>
  <si>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</si>
  <si>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</si>
  <si>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</si>
  <si>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</si>
  <si>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</si>
  <si>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</si>
  <si>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</si>
  <si>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</si>
  <si>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</si>
  <si>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</si>
  <si>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</si>
  <si>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</si>
  <si>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</si>
  <si>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</si>
  <si>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</si>
  <si>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</si>
  <si>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</si>
  <si>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</si>
  <si>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</si>
  <si>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</si>
  <si>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</si>
  <si>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</si>
  <si>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</si>
  <si>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</si>
  <si>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</si>
  <si>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</si>
  <si>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</si>
  <si>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</si>
  <si>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</si>
  <si>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</si>
  <si>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</si>
  <si>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</si>
  <si>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</si>
  <si>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</si>
  <si>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</si>
  <si>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</si>
  <si>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</si>
  <si>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</si>
  <si>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</si>
  <si>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</si>
  <si>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</si>
  <si>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</si>
  <si>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</si>
  <si>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</si>
  <si>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</si>
  <si>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</si>
  <si>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</si>
  <si>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</si>
  <si>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</si>
  <si>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</si>
  <si>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</si>
  <si>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</si>
  <si>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</si>
  <si>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</si>
  <si>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</si>
  <si>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</si>
  <si>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</si>
  <si>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</si>
  <si>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</si>
  <si>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</si>
  <si>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</si>
  <si>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</si>
  <si>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</si>
  <si>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</si>
  <si>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</si>
  <si>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</si>
  <si>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</si>
  <si>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</si>
  <si>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</si>
  <si>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</si>
  <si>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</si>
  <si>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</si>
  <si>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</si>
  <si>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</si>
  <si>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</si>
  <si>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</si>
  <si>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</si>
  <si>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</si>
  <si>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</si>
  <si>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</si>
  <si>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</si>
  <si>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</si>
  <si>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</si>
  <si>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</si>
  <si>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</si>
  <si>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</si>
  <si>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</si>
  <si>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</si>
  <si>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</si>
  <si>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</si>
  <si>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</si>
  <si>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</si>
  <si>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</si>
  <si>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</si>
  <si>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</si>
  <si>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</si>
  <si>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</si>
  <si>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</si>
  <si>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</si>
  <si>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</si>
  <si>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</si>
  <si>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</si>
  <si>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</si>
  <si>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</si>
  <si>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</si>
  <si>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</si>
  <si>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</si>
  <si>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</si>
  <si>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</si>
  <si>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</si>
  <si>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</si>
  <si>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</si>
  <si>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</si>
  <si>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</si>
  <si>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</si>
  <si>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</si>
  <si>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</si>
  <si>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</si>
  <si>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</si>
  <si>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</si>
  <si>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</si>
  <si>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</si>
  <si>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</si>
  <si>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</si>
  <si>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</si>
  <si>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</si>
  <si>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</si>
  <si>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</si>
  <si>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</si>
  <si>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</si>
  <si>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</si>
  <si>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</si>
  <si>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</si>
  <si>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</si>
  <si>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</si>
  <si>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</si>
  <si>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</si>
  <si>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</si>
  <si>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</si>
  <si>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</si>
  <si>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</si>
  <si>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</si>
  <si>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</si>
  <si>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</si>
  <si>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</si>
  <si>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</si>
  <si>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</si>
  <si>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</si>
  <si>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</si>
  <si>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</si>
  <si>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</si>
  <si>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</si>
  <si>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</si>
  <si>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</si>
  <si>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</si>
  <si>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</si>
  <si>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</si>
  <si>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</si>
  <si>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</si>
  <si>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</si>
  <si>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</si>
  <si>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</si>
  <si>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</si>
  <si>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</si>
  <si>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</si>
  <si>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</si>
  <si>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</si>
  <si>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</si>
  <si>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</si>
  <si>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</si>
  <si>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</si>
  <si>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</si>
  <si>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</si>
  <si>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</si>
  <si>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</si>
  <si>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</si>
  <si>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</si>
  <si>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</si>
  <si>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</si>
  <si>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</si>
  <si>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</si>
  <si>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</si>
  <si>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</si>
  <si>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</si>
  <si>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</si>
  <si>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</si>
  <si>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</si>
  <si>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</si>
  <si>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</si>
  <si>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</si>
  <si>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</si>
  <si>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</si>
  <si>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</si>
  <si>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</si>
  <si>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</si>
  <si>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</si>
  <si>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</si>
  <si>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</si>
  <si>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</si>
  <si>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</si>
  <si>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</si>
  <si>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</si>
  <si>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</si>
  <si>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</si>
  <si>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</si>
  <si>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</si>
  <si>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</si>
  <si>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</si>
  <si>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</si>
  <si>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</si>
  <si>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</si>
  <si>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</si>
  <si>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</si>
  <si>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</si>
  <si>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</si>
  <si>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</si>
  <si>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</si>
  <si>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</si>
  <si>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</si>
  <si>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</si>
  <si>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</si>
  <si>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</si>
  <si>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</si>
  <si>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</si>
  <si>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</si>
  <si>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</si>
  <si>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</si>
  <si>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</si>
  <si>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</si>
  <si>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</si>
  <si>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</si>
  <si>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</si>
  <si>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</si>
  <si>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</si>
  <si>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</si>
  <si>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</si>
  <si>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</si>
  <si>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</si>
  <si>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</si>
  <si>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</si>
  <si>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</si>
  <si>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</si>
  <si>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</si>
  <si>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</si>
  <si>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</si>
  <si>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</si>
  <si>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</si>
  <si>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</si>
  <si>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</si>
  <si>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</si>
  <si>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</si>
  <si>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</si>
  <si>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</si>
  <si>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</si>
  <si>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</si>
  <si>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</si>
  <si>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</si>
  <si>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</si>
  <si>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</si>
  <si>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</si>
  <si>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</si>
  <si>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</si>
  <si>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</si>
  <si>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</si>
  <si>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</si>
  <si>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</si>
  <si>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</si>
  <si>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</si>
  <si>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</si>
  <si>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</si>
  <si>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</si>
  <si>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</si>
  <si>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</si>
  <si>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</si>
  <si>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</si>
  <si>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</si>
  <si>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</si>
  <si>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</si>
  <si>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</si>
  <si>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</si>
  <si>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</si>
  <si>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</si>
  <si>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</si>
  <si>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</si>
  <si>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</si>
  <si>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</si>
  <si>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</si>
  <si>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</si>
  <si>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</si>
  <si>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</si>
  <si>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</si>
  <si>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</si>
  <si>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</si>
  <si>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</si>
  <si>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</si>
  <si>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</si>
  <si>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</si>
  <si>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</si>
  <si>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</si>
  <si>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</si>
  <si>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</si>
  <si>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</si>
  <si>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</si>
  <si>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</si>
  <si>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</si>
  <si>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</si>
  <si>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</si>
  <si>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</si>
  <si>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</si>
  <si>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</si>
  <si>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</si>
  <si>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</si>
  <si>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</si>
  <si>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</si>
  <si>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</si>
  <si>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</si>
  <si>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</si>
  <si>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</si>
  <si>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</si>
  <si>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</si>
  <si>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</si>
  <si>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</si>
  <si>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</si>
  <si>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</si>
  <si>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</si>
  <si>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</si>
  <si>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</si>
  <si>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</si>
  <si>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</si>
  <si>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</si>
  <si>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</si>
  <si>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</si>
  <si>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</si>
  <si>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</si>
  <si>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</si>
  <si>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</si>
  <si>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</si>
  <si>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</si>
  <si>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</si>
  <si>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</si>
  <si>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</si>
  <si>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</si>
  <si>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</si>
  <si>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</si>
  <si>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</si>
  <si>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</si>
  <si>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</si>
  <si>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</si>
  <si>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</si>
  <si>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</si>
  <si>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</si>
  <si>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</si>
  <si>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</si>
  <si>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</si>
  <si>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</si>
  <si>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</si>
  <si>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</si>
  <si>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</si>
  <si>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</si>
  <si>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</si>
  <si>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</si>
  <si>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</si>
  <si>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</si>
  <si>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</si>
  <si>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</si>
  <si>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</si>
  <si>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</si>
  <si>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</si>
  <si>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</si>
  <si>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</si>
  <si>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</si>
  <si>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</si>
  <si>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</si>
  <si>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</si>
  <si>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</si>
  <si>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</si>
  <si>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</si>
  <si>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</si>
  <si>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</si>
  <si>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</si>
  <si>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</si>
  <si>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</si>
  <si>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</si>
  <si>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</si>
  <si>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</si>
  <si>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</si>
  <si>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</si>
  <si>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</si>
  <si>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</si>
  <si>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</si>
  <si>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</si>
  <si>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</si>
  <si>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</si>
  <si>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</si>
  <si>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</si>
  <si>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</si>
  <si>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</si>
  <si>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</si>
  <si>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</si>
  <si>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</si>
  <si>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</si>
  <si>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</si>
  <si>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</si>
  <si>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</si>
  <si>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</si>
  <si>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</si>
  <si>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</si>
  <si>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</si>
  <si>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</si>
  <si>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</si>
  <si>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</si>
  <si>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</si>
  <si>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</si>
  <si>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</si>
  <si>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</si>
  <si>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</si>
  <si>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</si>
  <si>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</si>
  <si>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</si>
  <si>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</si>
  <si>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</si>
  <si>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</si>
  <si>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</si>
  <si>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</si>
  <si>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</si>
  <si>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</si>
  <si>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</si>
  <si>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</si>
  <si>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</si>
  <si>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</si>
  <si>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</si>
  <si>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</si>
  <si>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</si>
  <si>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</si>
  <si>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</si>
  <si>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</si>
  <si>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</si>
  <si>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</si>
  <si>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</si>
  <si>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</si>
  <si>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</si>
  <si>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</si>
  <si>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</si>
  <si>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</si>
  <si>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</si>
  <si>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</si>
  <si>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</si>
  <si>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</si>
  <si>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</si>
  <si>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</si>
  <si>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</si>
  <si>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</si>
  <si>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</si>
  <si>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</si>
  <si>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</si>
  <si>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</si>
  <si>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</si>
  <si>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</si>
  <si>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</si>
  <si>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</si>
  <si>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</si>
  <si>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</si>
  <si>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</si>
  <si>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</si>
  <si>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</si>
  <si>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</si>
  <si>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</si>
  <si>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</si>
  <si>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</si>
  <si>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</si>
  <si>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</si>
  <si>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</si>
  <si>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</si>
  <si>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</si>
  <si>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</si>
  <si>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</si>
  <si>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</si>
  <si>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</si>
  <si>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</si>
  <si>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</si>
  <si>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</si>
  <si>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</si>
  <si>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</si>
  <si>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</si>
  <si>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</si>
  <si>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</si>
  <si>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</si>
  <si>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</si>
  <si>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</si>
  <si>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</si>
  <si>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</si>
  <si>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</si>
  <si>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</si>
  <si>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</si>
  <si>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</si>
  <si>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</si>
  <si>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</si>
  <si>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</si>
  <si>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</si>
  <si>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</si>
  <si>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</si>
  <si>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</si>
  <si>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</si>
  <si>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</si>
  <si>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</si>
  <si>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</si>
  <si>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</si>
  <si>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</si>
  <si>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</si>
  <si>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</si>
  <si>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</si>
  <si>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</si>
  <si>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</si>
  <si>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</si>
  <si>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</si>
  <si>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</si>
  <si>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</si>
  <si>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</si>
  <si>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</si>
  <si>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</si>
  <si>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</si>
  <si>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</si>
  <si>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</si>
  <si>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</si>
  <si>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</si>
  <si>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</si>
  <si>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</si>
  <si>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</si>
  <si>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</si>
  <si>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</si>
  <si>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</si>
  <si>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</si>
  <si>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</si>
  <si>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</si>
  <si>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</si>
  <si>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</si>
  <si>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</si>
  <si>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</si>
  <si>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</si>
  <si>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</si>
  <si>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</si>
  <si>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</si>
  <si>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</si>
  <si>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</si>
  <si>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</si>
  <si>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</si>
  <si>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</si>
  <si>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</si>
  <si>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</si>
  <si>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</si>
  <si>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</si>
  <si>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</si>
  <si>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</si>
  <si>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</si>
  <si>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</si>
  <si>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</si>
  <si>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</si>
  <si>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</si>
  <si>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</si>
  <si>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</si>
  <si>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</si>
  <si>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</si>
  <si>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</si>
  <si>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</si>
  <si>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</si>
  <si>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</si>
  <si>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</si>
  <si>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</si>
  <si>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</si>
  <si>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</si>
  <si>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</si>
  <si>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</si>
  <si>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</si>
  <si>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</si>
  <si>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</si>
  <si>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</si>
  <si>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</si>
  <si>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</si>
  <si>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</si>
  <si>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</si>
  <si>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</si>
  <si>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</si>
  <si>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</si>
  <si>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</si>
  <si>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</si>
  <si>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</si>
  <si>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</si>
  <si>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</si>
  <si>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</si>
  <si>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</si>
  <si>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</si>
  <si>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</si>
  <si>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</si>
  <si>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</si>
  <si>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</si>
  <si>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</si>
  <si>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</si>
  <si>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</si>
  <si>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</si>
  <si>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</si>
  <si>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</si>
  <si>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</si>
  <si>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</si>
  <si>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</si>
  <si>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</si>
  <si>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</si>
  <si>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</si>
  <si>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</si>
  <si>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</si>
  <si>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</si>
  <si>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</si>
  <si>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</si>
  <si>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</si>
  <si>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</si>
  <si>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</si>
  <si>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</si>
  <si>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</si>
  <si>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</si>
  <si>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</si>
  <si>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</si>
  <si>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</si>
  <si>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</si>
  <si>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</si>
  <si>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</si>
  <si>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</si>
  <si>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</si>
  <si>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</si>
  <si>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</si>
  <si>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</si>
  <si>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</si>
  <si>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</si>
  <si>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</si>
  <si>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</si>
  <si>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</si>
  <si>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</si>
  <si>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</si>
  <si>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</si>
  <si>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</si>
  <si>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</si>
  <si>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</si>
  <si>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</si>
  <si>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</si>
  <si>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</si>
  <si>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</si>
  <si>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</si>
  <si>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</si>
  <si>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</si>
  <si>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</si>
  <si>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</si>
  <si>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</si>
  <si>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</si>
  <si>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</si>
  <si>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</si>
  <si>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</si>
  <si>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</si>
  <si>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</si>
  <si>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</si>
  <si>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</si>
  <si>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</si>
  <si>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</si>
  <si>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</si>
  <si>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</si>
  <si>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</si>
  <si>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</si>
  <si>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</si>
  <si>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</si>
  <si>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</si>
  <si>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</si>
  <si>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</si>
  <si>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</si>
  <si>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</si>
  <si>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</si>
  <si>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</si>
  <si>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</si>
  <si>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</si>
  <si>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</si>
  <si>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</si>
  <si>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</si>
  <si>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</si>
  <si>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</si>
  <si>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</si>
  <si>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</si>
  <si>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</si>
  <si>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</si>
  <si>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</si>
  <si>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</si>
  <si>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</si>
  <si>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</si>
  <si>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</si>
  <si>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</si>
  <si>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</si>
  <si>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</si>
  <si>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</si>
  <si>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</si>
  <si>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</si>
  <si>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</si>
  <si>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</si>
  <si>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</si>
  <si>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</si>
  <si>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</si>
  <si>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</si>
  <si>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</si>
  <si>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</si>
  <si>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</si>
  <si>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</si>
  <si>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</si>
  <si>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</si>
  <si>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</si>
  <si>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</si>
  <si>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</si>
  <si>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</si>
  <si>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</si>
  <si>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</si>
  <si>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</si>
  <si>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</si>
  <si>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</si>
  <si>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</si>
  <si>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</si>
  <si>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</si>
  <si>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</si>
  <si>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</si>
  <si>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</si>
  <si>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</si>
  <si>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</si>
  <si>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</si>
  <si>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</si>
  <si>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</si>
  <si>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</si>
  <si>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</si>
  <si>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</si>
  <si>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</si>
  <si>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</si>
  <si>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</si>
  <si>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</si>
  <si>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</si>
  <si>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</si>
  <si>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</si>
  <si>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</si>
  <si>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</si>
  <si>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</si>
  <si>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</si>
  <si>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</si>
  <si>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</si>
  <si>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</si>
  <si>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</si>
  <si>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</si>
  <si>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</si>
  <si>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</si>
  <si>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</si>
  <si>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</si>
  <si>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</si>
  <si>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</si>
  <si>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</si>
  <si>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</si>
  <si>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</si>
  <si>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</si>
  <si>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</si>
  <si>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</si>
  <si>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</si>
  <si>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</si>
  <si>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</si>
  <si>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</si>
  <si>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</si>
  <si>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</si>
  <si>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</si>
  <si>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</si>
  <si>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</si>
  <si>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</si>
  <si>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</si>
  <si>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</si>
  <si>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</si>
  <si>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</si>
  <si>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</si>
  <si>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</si>
  <si>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</si>
  <si>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</si>
  <si>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</si>
  <si>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</si>
  <si>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</si>
  <si>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</si>
  <si>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</si>
  <si>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</si>
  <si>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</si>
  <si>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</si>
  <si>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</si>
  <si>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</si>
  <si>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</si>
  <si>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</si>
  <si>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</si>
  <si>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</si>
  <si>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</si>
  <si>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</si>
  <si>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</si>
  <si>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</si>
  <si>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</si>
  <si>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</si>
  <si>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</si>
  <si>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</si>
  <si>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</si>
  <si>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</si>
  <si>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</si>
  <si>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</si>
  <si>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</si>
  <si>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</si>
  <si>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</si>
  <si>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</si>
  <si>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</si>
  <si>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</si>
  <si>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</si>
  <si>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</si>
  <si>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</si>
  <si>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</si>
  <si>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</si>
  <si>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</si>
  <si>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</si>
  <si>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</si>
  <si>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</si>
  <si>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</si>
  <si>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</si>
  <si>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</si>
  <si>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</si>
  <si>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</si>
  <si>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</si>
  <si>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</si>
  <si>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</si>
  <si>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</si>
  <si>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</si>
  <si>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</si>
  <si>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</si>
  <si>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</si>
  <si>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</si>
  <si>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</si>
  <si>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</si>
  <si>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</si>
  <si>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</si>
  <si>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</si>
  <si>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</si>
  <si>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</si>
  <si>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</si>
  <si>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</si>
  <si>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</si>
  <si>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</si>
  <si>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</si>
  <si>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</si>
  <si>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</si>
  <si>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</si>
  <si>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</si>
  <si>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</si>
  <si>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</si>
  <si>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</si>
  <si>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</si>
  <si>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</si>
  <si>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</si>
  <si>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</si>
  <si>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</si>
  <si>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</si>
  <si>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</si>
  <si>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</si>
  <si>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</si>
  <si>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</si>
  <si>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</si>
  <si>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</si>
  <si>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</si>
  <si>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</si>
  <si>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</si>
  <si>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</si>
  <si>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</si>
  <si>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</si>
  <si>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</si>
  <si>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</si>
  <si>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</si>
  <si>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</si>
  <si>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</si>
  <si>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</si>
  <si>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</si>
  <si>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</si>
  <si>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</si>
  <si>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</si>
  <si>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</si>
  <si>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</si>
  <si>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</si>
  <si>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</si>
  <si>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</si>
  <si>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</si>
  <si>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</si>
  <si>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</si>
  <si>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</si>
  <si>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</si>
  <si>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</si>
  <si>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</si>
  <si>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</si>
  <si>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</si>
  <si>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</si>
  <si>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</si>
  <si>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</si>
  <si>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</si>
  <si>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</si>
  <si>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</si>
  <si>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</si>
  <si>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</si>
  <si>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</si>
  <si>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</si>
  <si>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</si>
  <si>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</si>
  <si>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</si>
  <si>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</si>
  <si>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</si>
  <si>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</si>
  <si>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</si>
  <si>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</si>
  <si>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</si>
  <si>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</si>
  <si>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</si>
  <si>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</si>
  <si>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</si>
  <si>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</si>
  <si>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</si>
  <si>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</si>
  <si>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</si>
  <si>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</si>
  <si>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</si>
  <si>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</si>
  <si>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</si>
  <si>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</si>
  <si>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</si>
  <si>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</si>
  <si>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</si>
  <si>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</si>
  <si>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</si>
  <si>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</si>
  <si>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</si>
  <si>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</si>
  <si>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</si>
  <si>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</si>
  <si>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</si>
  <si>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</si>
  <si>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</si>
  <si>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</si>
  <si>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</si>
  <si>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</si>
  <si>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</si>
  <si>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</si>
  <si>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</si>
  <si>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</si>
  <si>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</si>
  <si>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</si>
  <si>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</si>
  <si>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</si>
  <si>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</si>
  <si>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</si>
  <si>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</si>
  <si>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</si>
  <si>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</si>
  <si>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</si>
  <si>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</si>
  <si>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</si>
  <si>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</si>
  <si>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</si>
  <si>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</si>
  <si>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</si>
  <si>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</si>
  <si>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</si>
  <si>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</si>
  <si>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</si>
  <si>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</si>
  <si>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</si>
  <si>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</si>
  <si>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</si>
  <si>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</si>
  <si>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</si>
  <si>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</si>
  <si>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</si>
  <si>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</si>
  <si>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</si>
  <si>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</si>
  <si>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</si>
  <si>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</si>
  <si>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</si>
  <si>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</si>
  <si>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</si>
  <si>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</si>
  <si>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</si>
  <si>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</si>
  <si>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</si>
  <si>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</si>
  <si>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</si>
  <si>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</si>
  <si>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</si>
  <si>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</si>
  <si>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</si>
  <si>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</si>
  <si>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</si>
  <si>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</si>
  <si>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</si>
  <si>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</si>
  <si>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</si>
  <si>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</si>
  <si>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</si>
  <si>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</si>
  <si>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</si>
  <si>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</si>
  <si>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</si>
  <si>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</si>
  <si>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</si>
  <si>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</si>
  <si>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</si>
  <si>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</si>
  <si>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</si>
  <si>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</si>
  <si>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</si>
  <si>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</si>
  <si>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</si>
  <si>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</si>
  <si>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</si>
  <si>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</si>
  <si>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</si>
  <si>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</si>
  <si>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</si>
  <si>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</si>
  <si>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</si>
  <si>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</si>
  <si>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</si>
  <si>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</si>
  <si>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</si>
  <si>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</si>
  <si>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</si>
  <si>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</si>
  <si>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</si>
  <si>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</si>
  <si>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</si>
  <si>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</si>
  <si>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</si>
  <si>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</si>
  <si>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</si>
  <si>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</si>
  <si>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</si>
  <si>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</si>
  <si>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</si>
  <si>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</si>
  <si>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</si>
  <si>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</si>
  <si>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</si>
  <si>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</si>
  <si>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</si>
  <si>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</si>
  <si>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</si>
  <si>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</si>
  <si>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</si>
  <si>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</si>
  <si>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</si>
  <si>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</si>
  <si>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</si>
  <si>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</si>
  <si>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</si>
  <si>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</si>
  <si>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</si>
  <si>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</si>
  <si>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</si>
  <si>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</si>
  <si>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</si>
  <si>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</si>
  <si>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</si>
  <si>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</si>
  <si>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</si>
  <si>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</si>
  <si>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</si>
  <si>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</si>
  <si>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</si>
  <si>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</si>
  <si>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</si>
  <si>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</si>
  <si>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</si>
  <si>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</si>
  <si>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</si>
  <si>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</si>
  <si>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</si>
  <si>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</si>
  <si>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</si>
  <si>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</si>
  <si>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</si>
  <si>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</si>
  <si>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</si>
  <si>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</si>
  <si>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</si>
  <si>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</si>
  <si>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</si>
  <si>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</si>
  <si>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</si>
  <si>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</si>
  <si>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</si>
  <si>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</si>
  <si>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</si>
  <si>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</si>
  <si>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</si>
  <si>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</si>
  <si>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</si>
  <si>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</si>
  <si>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</si>
  <si>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</si>
  <si>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</si>
  <si>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</si>
  <si>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</si>
  <si>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</si>
  <si>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</si>
  <si>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</si>
  <si>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</si>
  <si>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</si>
  <si>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</si>
  <si>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</si>
  <si>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</si>
  <si>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</si>
  <si>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</si>
  <si>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</si>
  <si>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</si>
  <si>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</si>
  <si>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</si>
  <si>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</si>
  <si>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</si>
  <si>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</si>
  <si>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</si>
  <si>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</si>
  <si>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</si>
  <si>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</si>
  <si>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</si>
  <si>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</si>
  <si>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</si>
  <si>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</si>
  <si>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</si>
  <si>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</si>
  <si>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</si>
  <si>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</si>
  <si>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</si>
  <si>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</si>
  <si>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</si>
  <si>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</si>
  <si>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</si>
  <si>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</si>
  <si>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</si>
  <si>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</si>
  <si>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</si>
  <si>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</si>
  <si>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</si>
  <si>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</si>
  <si>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</si>
  <si>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</si>
  <si>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</si>
  <si>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</si>
  <si>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</si>
  <si>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</si>
  <si>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</si>
  <si>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</si>
  <si>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</si>
  <si>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</si>
  <si>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</si>
  <si>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</si>
  <si>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</si>
  <si>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</si>
  <si>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</si>
  <si>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</si>
  <si>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</si>
  <si>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</si>
  <si>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</si>
  <si>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</si>
  <si>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</si>
  <si>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</si>
  <si>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</si>
  <si>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</si>
  <si>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</si>
  <si>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</si>
  <si>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</si>
  <si>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</si>
  <si>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</si>
  <si>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</si>
  <si>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</si>
  <si>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</si>
  <si>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</si>
  <si>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</si>
  <si>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</si>
  <si>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</si>
  <si>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</si>
  <si>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</si>
  <si>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</si>
  <si>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</si>
  <si>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</si>
  <si>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</si>
  <si>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</si>
  <si>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</si>
  <si>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</si>
  <si>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</si>
  <si>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</si>
  <si>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</si>
  <si>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</si>
  <si>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</si>
  <si>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</si>
  <si>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</si>
  <si>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</si>
  <si>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</si>
  <si>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</si>
  <si>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</si>
  <si>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</si>
  <si>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</si>
  <si>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</si>
  <si>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</si>
  <si>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</si>
  <si>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</si>
  <si>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</si>
  <si>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</si>
  <si>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</si>
  <si>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</si>
  <si>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</si>
  <si>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</si>
  <si>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</si>
  <si>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</si>
  <si>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</si>
  <si>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</si>
  <si>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</si>
  <si>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</si>
  <si>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</si>
  <si>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</si>
  <si>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</si>
  <si>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</si>
  <si>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</si>
  <si>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</si>
  <si>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</si>
  <si>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</si>
  <si>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</si>
  <si>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</si>
  <si>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</si>
  <si>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</si>
  <si>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</si>
  <si>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</si>
  <si>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</si>
  <si>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</si>
  <si>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</si>
  <si>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</si>
  <si>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</si>
  <si>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</si>
  <si>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</si>
  <si>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</si>
  <si>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</si>
  <si>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</si>
  <si>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</si>
  <si>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</si>
  <si>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</si>
  <si>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</si>
  <si>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</si>
  <si>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</si>
  <si>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</si>
  <si>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</si>
  <si>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</si>
  <si>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</si>
  <si>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</si>
  <si>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</si>
  <si>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</si>
  <si>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</si>
  <si>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</si>
  <si>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</si>
  <si>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</si>
  <si>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</si>
  <si>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</si>
  <si>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</si>
  <si>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</si>
  <si>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</si>
  <si>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</si>
  <si>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</si>
  <si>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</si>
  <si>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</si>
  <si>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</si>
  <si>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</si>
  <si>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</si>
  <si>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</si>
  <si>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</si>
  <si>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</si>
  <si>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</si>
  <si>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</si>
  <si>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</si>
  <si>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</si>
  <si>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</si>
  <si>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</si>
  <si>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</si>
  <si>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</si>
  <si>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</si>
  <si>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</si>
  <si>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</si>
  <si>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</si>
  <si>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</si>
  <si>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</si>
  <si>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</si>
  <si>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</si>
  <si>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</si>
  <si>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</si>
  <si>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</si>
  <si>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</si>
  <si>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</si>
  <si>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</si>
  <si>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</si>
  <si>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</si>
  <si>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</si>
  <si>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</si>
  <si>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</si>
  <si>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</si>
  <si>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</si>
  <si>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</si>
  <si>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</si>
  <si>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</si>
  <si>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</si>
  <si>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</si>
  <si>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</si>
  <si>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</si>
  <si>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</si>
  <si>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</si>
  <si>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</si>
  <si>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</si>
  <si>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</si>
  <si>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</si>
  <si>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</si>
  <si>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</si>
  <si>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</si>
  <si>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</si>
  <si>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</si>
  <si>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</si>
  <si>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</si>
  <si>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</si>
  <si>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</si>
  <si>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</si>
  <si>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</si>
  <si>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</si>
  <si>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</si>
  <si>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</si>
  <si>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</si>
  <si>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</si>
  <si>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</si>
  <si>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</si>
  <si>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</si>
  <si>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</si>
  <si>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</si>
  <si>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</si>
  <si>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</si>
  <si>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</si>
  <si>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</si>
  <si>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</si>
  <si>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</si>
  <si>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</si>
  <si>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</si>
  <si>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</si>
  <si>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</si>
  <si>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</si>
  <si>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</si>
  <si>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</si>
  <si>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</si>
  <si>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</si>
  <si>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</si>
  <si>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</si>
  <si>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</si>
  <si>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</si>
  <si>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</si>
  <si>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</si>
  <si>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</si>
  <si>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</si>
  <si>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</si>
  <si>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</si>
  <si>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</si>
  <si>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</si>
  <si>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</si>
  <si>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</si>
  <si>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</si>
  <si>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</si>
  <si>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</si>
  <si>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</si>
  <si>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</si>
  <si>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</si>
  <si>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</si>
  <si>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</si>
  <si>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</si>
  <si>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</si>
  <si>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</si>
  <si>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</si>
  <si>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</si>
  <si>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</si>
  <si>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</si>
  <si>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</si>
  <si>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</si>
  <si>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</si>
  <si>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</si>
  <si>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</si>
  <si>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</si>
  <si>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</si>
  <si>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</si>
  <si>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</si>
  <si>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</si>
  <si>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</si>
  <si>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</si>
  <si>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</si>
  <si>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</si>
  <si>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</si>
  <si>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</si>
  <si>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</si>
  <si>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</si>
  <si>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</si>
  <si>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</si>
  <si>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</si>
  <si>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</si>
  <si>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</si>
  <si>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</si>
  <si>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</si>
  <si>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</si>
  <si>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</si>
  <si>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</si>
  <si>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</si>
  <si>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</si>
  <si>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</si>
  <si>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</si>
  <si>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</si>
  <si>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</si>
  <si>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</si>
  <si>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</si>
  <si>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</si>
  <si>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</si>
  <si>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</si>
  <si>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</si>
  <si>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</si>
  <si>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</si>
  <si>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</si>
  <si>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</si>
  <si>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</si>
  <si>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</si>
  <si>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</si>
  <si>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</si>
  <si>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</si>
  <si>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</si>
  <si>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</si>
  <si>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</si>
  <si>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</si>
  <si>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</si>
  <si>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</si>
  <si>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</si>
  <si>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</si>
  <si>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</si>
  <si>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</si>
  <si>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</si>
  <si>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</si>
  <si>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</si>
  <si>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</si>
  <si>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</si>
  <si>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</si>
  <si>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</si>
  <si>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</si>
  <si>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</si>
  <si>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</si>
  <si>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</si>
  <si>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</si>
  <si>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</si>
  <si>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</si>
  <si>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</si>
  <si>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</si>
  <si>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</si>
  <si>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</si>
  <si>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</si>
  <si>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</si>
  <si>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</si>
  <si>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</si>
  <si>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</si>
  <si>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</si>
  <si>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</si>
  <si>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</si>
  <si>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</si>
  <si>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</si>
  <si>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</si>
  <si>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</si>
  <si>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</si>
  <si>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</si>
  <si>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</si>
  <si>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</si>
  <si>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</si>
  <si>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</si>
  <si>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</si>
  <si>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</si>
  <si>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</si>
  <si>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</si>
  <si>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</si>
  <si>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</si>
  <si>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</si>
  <si>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</si>
  <si>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</si>
  <si>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</si>
  <si>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</si>
  <si>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</si>
  <si>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</si>
  <si>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</si>
  <si>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</si>
  <si>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</si>
  <si>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</si>
  <si>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</si>
  <si>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</si>
  <si>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</si>
  <si>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</si>
  <si>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</si>
  <si>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</si>
  <si>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</si>
  <si>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</si>
  <si>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</si>
  <si>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</si>
  <si>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</si>
  <si>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</si>
  <si>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</si>
  <si>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</si>
  <si>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</si>
  <si>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</si>
  <si>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</si>
  <si>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</si>
  <si>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</si>
  <si>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</si>
  <si>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</si>
  <si>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</si>
  <si>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</si>
  <si>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</si>
  <si>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</si>
  <si>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</si>
  <si>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</si>
  <si>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</si>
  <si>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</si>
  <si>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</si>
  <si>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</si>
  <si>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</si>
  <si>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</si>
  <si>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</si>
  <si>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</si>
  <si>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</si>
  <si>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</si>
  <si>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</si>
  <si>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</si>
  <si>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</si>
  <si>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</si>
  <si>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</si>
  <si>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</si>
  <si>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</si>
  <si>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</si>
  <si>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</si>
  <si>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</si>
  <si>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</si>
  <si>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</si>
  <si>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</si>
  <si>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</si>
  <si>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</si>
  <si>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</si>
  <si>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</si>
  <si>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</si>
  <si>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</si>
  <si>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</si>
  <si>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</si>
  <si>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</si>
  <si>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</si>
  <si>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</si>
  <si>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</si>
  <si>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</si>
  <si>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</si>
  <si>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</si>
  <si>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</si>
  <si>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</si>
  <si>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</si>
  <si>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</si>
  <si>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</si>
  <si>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</si>
  <si>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</si>
  <si>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</si>
  <si>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</si>
  <si>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</si>
  <si>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</si>
  <si>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</si>
  <si>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</si>
  <si>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</si>
  <si>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</si>
  <si>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</si>
  <si>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</si>
  <si>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</si>
  <si>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</si>
  <si>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</si>
  <si>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</si>
  <si>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</si>
  <si>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</si>
  <si>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</si>
  <si>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</si>
  <si>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</si>
  <si>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</si>
  <si>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</si>
  <si>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</si>
  <si>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</si>
  <si>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</si>
  <si>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</si>
  <si>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</si>
  <si>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</si>
  <si>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</si>
  <si>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</si>
  <si>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</si>
  <si>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</si>
  <si>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</si>
  <si>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</si>
  <si>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</si>
  <si>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</si>
  <si>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</si>
  <si>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</si>
  <si>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</si>
  <si>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</si>
  <si>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</si>
  <si>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</si>
  <si>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</si>
  <si>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</si>
  <si>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</si>
  <si>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</si>
  <si>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</si>
  <si>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</si>
  <si>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</si>
  <si>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</si>
  <si>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</si>
  <si>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</si>
  <si>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</si>
  <si>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</si>
  <si>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</si>
  <si>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</si>
  <si>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</si>
  <si>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</si>
  <si>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</si>
  <si>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</si>
  <si>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</si>
  <si>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</si>
  <si>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</si>
  <si>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</si>
  <si>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</si>
  <si>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</si>
  <si>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</si>
  <si>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</si>
  <si>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</si>
  <si>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</si>
  <si>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</si>
  <si>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</si>
  <si>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</si>
  <si>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</si>
  <si>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</si>
  <si>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</si>
  <si>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</si>
  <si>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</si>
  <si>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</si>
  <si>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</si>
  <si>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</si>
  <si>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</si>
  <si>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</si>
  <si>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</si>
  <si>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</si>
  <si>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</si>
  <si>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</si>
  <si>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</si>
  <si>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</si>
  <si>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</si>
  <si>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</si>
  <si>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</si>
  <si>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</si>
  <si>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</si>
  <si>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</si>
  <si>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</si>
  <si>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</si>
  <si>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</si>
  <si>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</si>
  <si>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</si>
  <si>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</si>
  <si>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</si>
  <si>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</si>
  <si>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</si>
  <si>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</si>
  <si>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</si>
  <si>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</si>
  <si>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</si>
  <si>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</si>
  <si>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</si>
  <si>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</si>
  <si>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</si>
  <si>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</si>
  <si>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</si>
  <si>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</si>
  <si>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</si>
  <si>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</si>
  <si>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</si>
  <si>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</si>
  <si>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</si>
  <si>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</si>
  <si>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</si>
  <si>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</si>
  <si>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</si>
  <si>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</si>
  <si>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</si>
  <si>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</si>
  <si>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</si>
  <si>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</si>
  <si>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</si>
  <si>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</si>
  <si>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</si>
  <si>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</si>
  <si>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</si>
  <si>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</si>
  <si>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</si>
  <si>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</si>
  <si>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</si>
  <si>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</si>
  <si>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</si>
  <si>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</si>
  <si>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</si>
  <si>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</si>
  <si>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</si>
  <si>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</si>
  <si>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</si>
  <si>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</si>
  <si>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</si>
  <si>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</si>
  <si>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</si>
  <si>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</si>
  <si>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</si>
  <si>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</si>
  <si>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</si>
  <si>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</si>
  <si>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</si>
  <si>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</si>
  <si>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</si>
  <si>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</si>
  <si>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</si>
  <si>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</si>
  <si>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</si>
  <si>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</si>
  <si>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</si>
  <si>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</si>
  <si>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</si>
  <si>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</si>
  <si>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</si>
  <si>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</si>
  <si>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</si>
  <si>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</si>
  <si>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</si>
  <si>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</si>
  <si>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</si>
  <si>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</si>
  <si>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</si>
  <si>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</si>
  <si>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</si>
  <si>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</si>
  <si>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</si>
  <si>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</si>
  <si>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</si>
  <si>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</si>
  <si>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</si>
  <si>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</si>
  <si>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</si>
  <si>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</si>
  <si>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</si>
  <si>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</si>
  <si>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</si>
  <si>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</si>
  <si>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</si>
  <si>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</si>
  <si>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</si>
  <si>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</si>
  <si>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</si>
  <si>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</si>
  <si>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</si>
  <si>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</si>
  <si>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</si>
  <si>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</si>
  <si>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</si>
  <si>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</si>
  <si>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</si>
  <si>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</si>
  <si>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</si>
  <si>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</si>
  <si>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</si>
  <si>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</si>
  <si>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</si>
  <si>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</si>
  <si>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</si>
  <si>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</si>
  <si>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</si>
  <si>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</si>
  <si>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</si>
  <si>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</si>
  <si>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</si>
  <si>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</si>
  <si>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</si>
  <si>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</si>
  <si>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</si>
  <si>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</si>
  <si>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</si>
  <si>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</si>
  <si>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</si>
  <si>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</si>
  <si>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</si>
  <si>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</si>
  <si>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</si>
  <si>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</si>
  <si>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</si>
  <si>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</si>
  <si>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</si>
  <si>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</si>
  <si>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</si>
  <si>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</si>
  <si>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</si>
  <si>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</si>
  <si>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</si>
  <si>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</si>
  <si>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</si>
  <si>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</si>
  <si>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</si>
  <si>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</si>
  <si>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</si>
  <si>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</si>
  <si>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</si>
  <si>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</si>
  <si>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</si>
  <si>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</si>
  <si>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</si>
  <si>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</si>
  <si>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</si>
  <si>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</si>
  <si>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</si>
  <si>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</si>
  <si>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</si>
  <si>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</si>
  <si>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</si>
  <si>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</si>
  <si>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</si>
  <si>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</si>
  <si>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</si>
  <si>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</si>
  <si>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</si>
  <si>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</si>
  <si>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</si>
  <si>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</si>
  <si>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</si>
  <si>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</si>
  <si>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</si>
  <si>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</si>
  <si>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</si>
  <si>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</si>
  <si>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</si>
  <si>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</si>
  <si>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</si>
  <si>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</si>
  <si>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</si>
  <si>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</si>
  <si>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</si>
  <si>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</si>
  <si>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</si>
  <si>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</si>
  <si>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</si>
  <si>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</si>
  <si>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</si>
  <si>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</si>
  <si>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</si>
  <si>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</si>
  <si>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</si>
  <si>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</si>
  <si>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</si>
  <si>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</si>
  <si>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</si>
  <si>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</si>
  <si>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</si>
  <si>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</si>
  <si>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</si>
  <si>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</si>
  <si>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</si>
  <si>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</si>
  <si>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</si>
  <si>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</si>
  <si>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</si>
  <si>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</si>
  <si>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</si>
  <si>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</si>
  <si>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</si>
  <si>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</si>
  <si>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</si>
  <si>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</si>
  <si>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</si>
  <si>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</si>
  <si>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</si>
  <si>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</si>
  <si>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</si>
  <si>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</si>
  <si>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</si>
  <si>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</si>
  <si>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</si>
  <si>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</si>
  <si>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</si>
  <si>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</si>
  <si>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</si>
  <si>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</si>
  <si>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</si>
  <si>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</si>
  <si>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</si>
  <si>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</si>
  <si>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</si>
  <si>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</si>
  <si>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</si>
  <si>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</si>
  <si>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</si>
  <si>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</si>
  <si>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</si>
  <si>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</si>
  <si>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</si>
  <si>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</si>
  <si>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</si>
  <si>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</si>
  <si>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</si>
  <si>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</si>
  <si>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</si>
  <si>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</si>
  <si>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</si>
  <si>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</si>
  <si>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</si>
  <si>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</si>
  <si>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</si>
  <si>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</si>
  <si>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</si>
  <si>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</si>
  <si>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</si>
  <si>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</si>
  <si>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</si>
  <si>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</si>
  <si>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</si>
  <si>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</si>
  <si>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</si>
  <si>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</si>
  <si>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</si>
  <si>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</si>
  <si>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</si>
  <si>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</si>
  <si>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</si>
  <si>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</si>
  <si>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</si>
  <si>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</si>
  <si>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</si>
  <si>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</si>
  <si>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</si>
  <si>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</si>
  <si>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</si>
  <si>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</si>
  <si>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</si>
  <si>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</si>
  <si>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</si>
  <si>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</si>
  <si>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</si>
  <si>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</si>
  <si>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</si>
  <si>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</si>
  <si>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</si>
  <si>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</si>
  <si>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</si>
  <si>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</si>
  <si>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</si>
  <si>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</si>
  <si>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</si>
  <si>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</si>
  <si>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</si>
  <si>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</si>
  <si>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</si>
  <si>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</si>
  <si>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</si>
  <si>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</si>
  <si>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</si>
  <si>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</si>
  <si>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</si>
  <si>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</si>
  <si>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</si>
  <si>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</si>
  <si>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</si>
  <si>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</si>
  <si>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</si>
  <si>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</si>
  <si>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</si>
  <si>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</si>
  <si>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</si>
  <si>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</si>
  <si>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</si>
  <si>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</si>
  <si>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</si>
  <si>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</si>
  <si>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</si>
  <si>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</si>
  <si>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</si>
  <si>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</si>
  <si>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</si>
  <si>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</si>
  <si>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</si>
  <si>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</si>
  <si>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</si>
  <si>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</si>
  <si>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</si>
  <si>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</si>
  <si>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</si>
  <si>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</si>
  <si>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</si>
  <si>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</si>
  <si>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</si>
  <si>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</si>
  <si>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</si>
  <si>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</si>
  <si>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</si>
  <si>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</si>
  <si>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</si>
  <si>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</si>
  <si>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</si>
  <si>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</si>
  <si>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</si>
  <si>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</si>
  <si>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</si>
  <si>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</si>
  <si>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</si>
  <si>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</si>
  <si>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</si>
  <si>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</si>
  <si>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</si>
  <si>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</si>
  <si>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</si>
  <si>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</si>
  <si>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</si>
  <si>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</si>
  <si>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</si>
  <si>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</si>
  <si>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</si>
  <si>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</si>
  <si>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</si>
  <si>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</si>
  <si>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</si>
  <si>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</si>
  <si>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</si>
  <si>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</si>
  <si>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</si>
  <si>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</si>
  <si>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</si>
  <si>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</si>
  <si>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</si>
  <si>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</si>
  <si>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</si>
  <si>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</si>
  <si>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</si>
  <si>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</si>
  <si>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</si>
  <si>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</si>
  <si>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</si>
  <si>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</si>
  <si>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</si>
  <si>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</si>
  <si>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</si>
  <si>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</si>
  <si>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</si>
  <si>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</si>
  <si>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</si>
  <si>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</si>
  <si>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</si>
  <si>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</si>
  <si>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</si>
  <si>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</si>
  <si>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</si>
  <si>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</si>
  <si>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</si>
  <si>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</si>
  <si>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</si>
  <si>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</si>
  <si>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</si>
  <si>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</si>
  <si>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</si>
  <si>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</si>
  <si>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</si>
  <si>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</si>
  <si>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</si>
  <si>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</si>
  <si>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</si>
  <si>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</si>
  <si>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</si>
  <si>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</si>
  <si>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</si>
  <si>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</si>
  <si>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</si>
  <si>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</si>
  <si>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</si>
  <si>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</si>
  <si>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</si>
  <si>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</si>
  <si>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</si>
  <si>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</si>
  <si>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</si>
  <si>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</si>
  <si>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</si>
  <si>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</si>
  <si>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</si>
  <si>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</si>
  <si>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</si>
  <si>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</si>
  <si>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</si>
  <si>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</si>
  <si>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</si>
  <si>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</si>
  <si>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</si>
  <si>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</si>
  <si>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</si>
  <si>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</si>
  <si>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</si>
  <si>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</si>
  <si>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</si>
  <si>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</si>
  <si>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</si>
  <si>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</si>
  <si>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</si>
  <si>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</si>
  <si>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</si>
  <si>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</si>
  <si>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</si>
  <si>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</si>
  <si>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</si>
  <si>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</si>
  <si>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</si>
  <si>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</si>
  <si>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</si>
  <si>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</si>
  <si>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</si>
  <si>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</si>
  <si>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</si>
  <si>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</si>
  <si>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</si>
  <si>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</si>
  <si>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</si>
  <si>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</si>
  <si>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</si>
  <si>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</si>
  <si>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</si>
  <si>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</si>
  <si>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</si>
  <si>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</si>
  <si>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</si>
  <si>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</si>
  <si>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</si>
  <si>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</si>
  <si>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</si>
  <si>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</si>
  <si>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</si>
  <si>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</si>
  <si>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</si>
  <si>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</si>
  <si>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</si>
  <si>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</si>
  <si>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</si>
  <si>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</si>
  <si>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</si>
  <si>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</si>
  <si>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</si>
  <si>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</si>
  <si>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</si>
  <si>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</si>
  <si>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</si>
  <si>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</si>
  <si>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</si>
  <si>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</si>
  <si>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</si>
  <si>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</si>
  <si>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</si>
  <si>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</si>
  <si>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</si>
  <si>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</si>
  <si>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</si>
  <si>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</si>
  <si>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</si>
  <si>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</si>
  <si>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</si>
  <si>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</si>
  <si>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</si>
  <si>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</si>
  <si>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</si>
  <si>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</si>
  <si>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</si>
  <si>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</si>
  <si>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</si>
  <si>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</si>
  <si>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</si>
  <si>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</si>
  <si>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</si>
  <si>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</si>
  <si>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</si>
  <si>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</si>
  <si>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</si>
  <si>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</si>
  <si>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</si>
  <si>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</si>
  <si>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</si>
  <si>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</si>
  <si>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</si>
  <si>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</si>
  <si>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</si>
  <si>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</si>
  <si>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</si>
  <si>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</si>
  <si>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</si>
  <si>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</si>
  <si>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</si>
  <si>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</si>
  <si>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</si>
  <si>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</si>
  <si>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</si>
  <si>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</si>
  <si>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</si>
  <si>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</si>
  <si>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</si>
  <si>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</si>
  <si>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</si>
  <si>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</si>
  <si>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</si>
  <si>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</si>
  <si>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</si>
  <si>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</si>
  <si>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</si>
  <si>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</si>
  <si>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</si>
  <si>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</si>
  <si>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</si>
  <si>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</si>
  <si>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</si>
  <si>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</si>
  <si>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</si>
  <si>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</si>
  <si>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</si>
  <si>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</si>
  <si>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</si>
  <si>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</si>
  <si>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</si>
  <si>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</si>
  <si>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</si>
  <si>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</si>
  <si>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</si>
  <si>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</si>
  <si>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</si>
  <si>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</si>
  <si>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</si>
  <si>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</si>
  <si>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</si>
  <si>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</si>
  <si>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</si>
  <si>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</si>
  <si>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</si>
  <si>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</si>
  <si>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</si>
  <si>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</si>
  <si>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</si>
  <si>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</si>
  <si>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</si>
  <si>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</si>
  <si>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</si>
  <si>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</si>
  <si>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</si>
  <si>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</si>
  <si>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</si>
  <si>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</si>
  <si>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</si>
  <si>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</si>
  <si>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</si>
  <si>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</si>
  <si>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</si>
  <si>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</si>
  <si>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</si>
  <si>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</si>
  <si>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</si>
  <si>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</si>
  <si>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</si>
  <si>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</si>
  <si>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</si>
  <si>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</si>
  <si>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</si>
  <si>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</si>
  <si>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</si>
  <si>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</si>
  <si>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</si>
  <si>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</si>
  <si>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</si>
  <si>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</si>
  <si>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</si>
  <si>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</si>
  <si>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</si>
  <si>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</si>
  <si>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</si>
  <si>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</si>
  <si>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</si>
  <si>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</si>
  <si>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</si>
  <si>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</si>
  <si>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</si>
  <si>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</si>
  <si>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</si>
  <si>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</si>
  <si>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</si>
  <si>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</si>
  <si>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</si>
  <si>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</si>
  <si>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</si>
  <si>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</si>
  <si>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</si>
  <si>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</si>
  <si>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</si>
  <si>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</si>
  <si>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</si>
  <si>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</si>
  <si>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</si>
  <si>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</si>
  <si>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</si>
  <si>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</si>
  <si>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</si>
  <si>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</si>
  <si>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</si>
  <si>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</si>
  <si>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</si>
  <si>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</si>
  <si>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</si>
  <si>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</si>
  <si>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</si>
  <si>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</si>
  <si>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</si>
  <si>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</si>
  <si>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</si>
  <si>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</si>
  <si>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</si>
  <si>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</si>
  <si>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</si>
  <si>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</si>
  <si>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</si>
  <si>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</si>
  <si>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</si>
  <si>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</si>
  <si>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</si>
  <si>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</si>
  <si>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</si>
  <si>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</si>
  <si>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</si>
  <si>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</si>
  <si>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</si>
  <si>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</si>
  <si>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</si>
  <si>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</si>
  <si>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</si>
  <si>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</si>
  <si>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</si>
  <si>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</si>
  <si>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</si>
  <si>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</si>
  <si>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</si>
  <si>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</si>
  <si>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</si>
  <si>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</si>
  <si>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</si>
  <si>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</si>
  <si>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</si>
  <si>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</si>
  <si>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</si>
  <si>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</si>
  <si>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</si>
  <si>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</si>
  <si>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</si>
  <si>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</si>
  <si>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</si>
  <si>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</si>
  <si>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</si>
  <si>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</si>
  <si>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</si>
  <si>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</si>
  <si>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</si>
  <si>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</si>
  <si>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</si>
  <si>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</si>
  <si>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</si>
  <si>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</si>
  <si>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</si>
  <si>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</si>
  <si>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</si>
  <si>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</si>
  <si>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</si>
  <si>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</si>
  <si>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</si>
  <si>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</si>
  <si>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</si>
  <si>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</si>
  <si>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</si>
  <si>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</si>
  <si>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</si>
  <si>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</si>
  <si>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</si>
  <si>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</si>
  <si>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</si>
  <si>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</si>
  <si>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</si>
  <si>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</si>
  <si>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</si>
  <si>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</si>
  <si>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</si>
  <si>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</si>
  <si>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</si>
  <si>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</si>
  <si>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</si>
  <si>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</si>
  <si>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</si>
  <si>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</si>
  <si>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</si>
  <si>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</si>
  <si>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</si>
  <si>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</si>
  <si>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</si>
  <si>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</si>
  <si>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</si>
  <si>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</si>
  <si>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</si>
  <si>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</si>
  <si>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</si>
  <si>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</si>
  <si>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</si>
  <si>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</si>
  <si>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</si>
  <si>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</si>
  <si>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</si>
  <si>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</si>
  <si>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</si>
  <si>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</si>
  <si>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</si>
  <si>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</si>
  <si>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</si>
  <si>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</si>
  <si>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</si>
  <si>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</si>
  <si>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</si>
  <si>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</si>
  <si>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</si>
  <si>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</si>
  <si>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</si>
  <si>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</si>
  <si>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</si>
  <si>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</si>
  <si>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</si>
  <si>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</si>
  <si>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</si>
  <si>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</si>
  <si>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</si>
  <si>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</si>
  <si>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</si>
  <si>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</si>
  <si>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</si>
  <si>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</si>
  <si>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</si>
  <si>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</si>
  <si>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</si>
  <si>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</si>
  <si>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</si>
  <si>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</si>
  <si>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</si>
  <si>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</si>
  <si>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</si>
  <si>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</si>
  <si>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</si>
  <si>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</si>
  <si>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</si>
  <si>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</si>
  <si>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</si>
  <si>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</si>
  <si>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</si>
  <si>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</si>
  <si>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</si>
  <si>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</si>
  <si>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</si>
  <si>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</si>
  <si>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</si>
  <si>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</si>
  <si>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</si>
  <si>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</si>
  <si>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</si>
  <si>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</si>
  <si>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</si>
  <si>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</si>
  <si>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</si>
  <si>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</si>
  <si>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</si>
  <si>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</si>
  <si>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</si>
  <si>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</si>
  <si>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</si>
  <si>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</si>
  <si>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</si>
  <si>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</si>
  <si>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</si>
  <si>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</si>
  <si>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</si>
  <si>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</si>
  <si>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</si>
  <si>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</si>
  <si>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</si>
  <si>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</si>
  <si>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</si>
  <si>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</si>
  <si>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</si>
  <si>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</si>
  <si>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</si>
  <si>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</si>
  <si>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</si>
  <si>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</si>
  <si>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</si>
  <si>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</si>
  <si>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</si>
  <si>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</si>
  <si>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</si>
  <si>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</si>
  <si>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</si>
  <si>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</si>
  <si>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</si>
  <si>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</si>
  <si>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</si>
  <si>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</si>
  <si>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</si>
  <si>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</si>
  <si>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</si>
  <si>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</si>
  <si>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</si>
  <si>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</si>
  <si>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</si>
  <si>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</si>
  <si>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</si>
  <si>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</si>
  <si>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</si>
  <si>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</si>
  <si>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</si>
  <si>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</si>
  <si>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</si>
  <si>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</si>
  <si>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</si>
  <si>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</si>
  <si>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</si>
  <si>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</si>
  <si>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</si>
  <si>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</si>
  <si>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</si>
  <si>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</si>
  <si>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</si>
  <si>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</si>
  <si>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</si>
  <si>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</si>
  <si>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</si>
  <si>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</si>
  <si>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</si>
  <si>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</si>
  <si>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</si>
  <si>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</si>
  <si>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</si>
  <si>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</si>
  <si>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</si>
  <si>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</si>
  <si>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</si>
  <si>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</si>
  <si>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</si>
  <si>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</si>
  <si>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</si>
  <si>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</si>
  <si>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</si>
  <si>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</si>
  <si>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</si>
  <si>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</si>
  <si>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</si>
  <si>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</si>
  <si>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</si>
  <si>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</si>
  <si>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</si>
  <si>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</si>
  <si>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</si>
  <si>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</si>
  <si>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</si>
  <si>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</si>
  <si>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</si>
  <si>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</si>
  <si>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</si>
  <si>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</si>
  <si>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</si>
  <si>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</si>
  <si>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</si>
  <si>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</si>
  <si>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</si>
  <si>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</si>
  <si>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</si>
  <si>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</si>
  <si>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</si>
  <si>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</si>
  <si>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</si>
  <si>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</si>
  <si>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</si>
  <si>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</si>
  <si>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</si>
  <si>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</si>
  <si>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</si>
  <si>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</si>
  <si>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</si>
  <si>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</si>
  <si>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</si>
  <si>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</si>
  <si>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</si>
  <si>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</si>
  <si>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</si>
  <si>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</si>
  <si>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</si>
  <si>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</si>
  <si>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</si>
  <si>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</si>
  <si>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</si>
  <si>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</si>
  <si>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</si>
  <si>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</si>
  <si>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</si>
  <si>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</si>
  <si>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</si>
  <si>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</si>
  <si>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</si>
  <si>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</si>
  <si>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</si>
  <si>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</si>
  <si>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</si>
  <si>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</si>
  <si>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</si>
  <si>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</si>
  <si>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</si>
  <si>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</si>
  <si>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</si>
  <si>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</si>
  <si>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</si>
  <si>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</si>
  <si>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</si>
  <si>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</si>
  <si>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</si>
  <si>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</si>
  <si>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</si>
  <si>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</si>
  <si>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</si>
  <si>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</si>
  <si>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</si>
  <si>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</si>
  <si>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</si>
  <si>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</si>
  <si>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</si>
  <si>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</si>
  <si>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</si>
  <si>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</si>
  <si>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</si>
  <si>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</si>
  <si>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</si>
  <si>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</si>
  <si>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</si>
  <si>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</si>
  <si>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</si>
  <si>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</si>
  <si>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</si>
  <si>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</si>
  <si>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</si>
  <si>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</si>
  <si>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</si>
  <si>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</si>
  <si>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</si>
  <si>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</si>
  <si>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</si>
  <si>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</si>
  <si>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</si>
  <si>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</si>
  <si>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</si>
  <si>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</si>
  <si>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</si>
  <si>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</si>
  <si>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</si>
  <si>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</si>
  <si>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</si>
  <si>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</si>
  <si>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</si>
  <si>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</si>
  <si>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</si>
  <si>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</si>
  <si>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</si>
  <si>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</si>
  <si>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</si>
  <si>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</si>
  <si>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</si>
  <si>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</si>
  <si>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</si>
  <si>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</si>
  <si>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</si>
  <si>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</si>
  <si>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</si>
  <si>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</si>
  <si>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</si>
  <si>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</si>
  <si>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</si>
  <si>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</si>
  <si>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</si>
  <si>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</si>
  <si>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</si>
  <si>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</si>
  <si>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</si>
  <si>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</si>
  <si>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</si>
  <si>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</si>
  <si>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</si>
  <si>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</si>
  <si>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</si>
  <si>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</si>
  <si>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</si>
  <si>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</si>
  <si>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</si>
  <si>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</si>
  <si>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</si>
  <si>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</si>
  <si>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</si>
  <si>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</si>
  <si>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</si>
  <si>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</si>
  <si>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</si>
  <si>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</si>
  <si>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</si>
  <si>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</si>
  <si>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</si>
  <si>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</si>
  <si>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</si>
  <si>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</si>
  <si>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</si>
  <si>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</si>
  <si>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</si>
  <si>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</si>
  <si>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</si>
  <si>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</si>
  <si>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</si>
  <si>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</si>
  <si>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</si>
  <si>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</si>
  <si>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</si>
  <si>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</si>
  <si>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</si>
  <si>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</si>
  <si>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</si>
  <si>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</si>
  <si>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</si>
  <si>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</si>
  <si>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</si>
  <si>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</si>
  <si>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</si>
  <si>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</si>
  <si>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</si>
  <si>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</si>
  <si>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</si>
  <si>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</si>
  <si>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</si>
  <si>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</si>
  <si>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</si>
  <si>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</si>
  <si>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</si>
  <si>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</si>
  <si>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</si>
  <si>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</si>
  <si>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</si>
  <si>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</si>
  <si>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</si>
  <si>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</si>
  <si>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</si>
  <si>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</si>
  <si>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</si>
  <si>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</si>
  <si>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</si>
  <si>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</si>
  <si>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</si>
  <si>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</si>
  <si>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</si>
  <si>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</si>
  <si>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</si>
  <si>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</si>
  <si>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</si>
  <si>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</si>
  <si>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</si>
  <si>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</si>
  <si>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</si>
  <si>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</si>
  <si>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</si>
  <si>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</si>
  <si>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</si>
  <si>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</si>
  <si>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</si>
  <si>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</si>
  <si>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</si>
  <si>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</si>
  <si>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</si>
  <si>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</si>
  <si>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</si>
  <si>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</si>
  <si>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</si>
  <si>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</si>
  <si>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</si>
  <si>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</si>
  <si>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</si>
  <si>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</si>
  <si>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</si>
  <si>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</si>
  <si>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</si>
  <si>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</si>
  <si>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</si>
  <si>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</si>
  <si>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</si>
  <si>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</si>
  <si>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</si>
  <si>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</si>
  <si>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</si>
  <si>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</si>
  <si>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</si>
  <si>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</si>
  <si>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</si>
  <si>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</si>
  <si>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</si>
  <si>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</si>
  <si>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</si>
  <si>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</si>
  <si>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</si>
  <si>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</si>
  <si>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</si>
  <si>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</si>
  <si>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</si>
  <si>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</si>
  <si>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</si>
  <si>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</si>
  <si>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</si>
  <si>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</si>
  <si>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</si>
  <si>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</si>
  <si>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</si>
  <si>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</si>
  <si>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</si>
  <si>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</si>
  <si>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</si>
  <si>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</si>
  <si>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</si>
  <si>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</si>
  <si>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</si>
  <si>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</si>
  <si>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</si>
  <si>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</si>
  <si>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</si>
  <si>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</si>
  <si>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</si>
  <si>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</si>
  <si>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</si>
  <si>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</si>
  <si>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</si>
  <si>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</si>
  <si>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</si>
  <si>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</si>
  <si>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</si>
  <si>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</si>
  <si>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</si>
  <si>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</si>
  <si>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</si>
  <si>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</si>
  <si>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</si>
  <si>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</si>
  <si>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</si>
  <si>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</si>
  <si>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</si>
  <si>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</si>
  <si>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</si>
  <si>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</si>
  <si>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</si>
  <si>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</si>
  <si>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</si>
  <si>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</si>
  <si>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</si>
  <si>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</si>
  <si>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</si>
  <si>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</si>
  <si>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</si>
  <si>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</si>
  <si>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</si>
  <si>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</si>
  <si>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</si>
  <si>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</si>
  <si>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</si>
  <si>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</si>
  <si>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</si>
  <si>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</si>
  <si>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</si>
  <si>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</si>
  <si>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</si>
  <si>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</si>
  <si>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</si>
  <si>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</si>
  <si>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</si>
  <si>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</si>
  <si>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</si>
  <si>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</si>
  <si>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</si>
  <si>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</si>
  <si>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</si>
  <si>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</si>
  <si>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</si>
  <si>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</si>
  <si>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</si>
  <si>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</si>
  <si>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</si>
  <si>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</si>
  <si>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</si>
  <si>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</si>
  <si>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</si>
  <si>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</si>
  <si>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</si>
  <si>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</si>
  <si>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</si>
  <si>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</si>
  <si>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</si>
  <si>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</si>
  <si>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</si>
  <si>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</si>
  <si>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</si>
  <si>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</si>
  <si>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</si>
  <si>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</si>
  <si>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</si>
  <si>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</si>
  <si>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</si>
  <si>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</si>
  <si>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</si>
  <si>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</si>
  <si>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</si>
  <si>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</si>
  <si>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</si>
  <si>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</si>
  <si>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</si>
  <si>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</si>
  <si>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</si>
  <si>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</si>
  <si>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</si>
  <si>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</si>
  <si>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</si>
  <si>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</si>
  <si>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</si>
  <si>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</si>
  <si>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</si>
  <si>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</si>
  <si>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</si>
  <si>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</si>
  <si>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</si>
  <si>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</si>
  <si>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</si>
  <si>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</si>
  <si>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</si>
  <si>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</si>
  <si>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</si>
  <si>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</si>
  <si>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</si>
  <si>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</si>
  <si>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</si>
  <si>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</si>
  <si>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</si>
  <si>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</si>
  <si>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</si>
  <si>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</si>
  <si>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</si>
  <si>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</si>
  <si>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</si>
  <si>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</si>
  <si>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</si>
  <si>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</si>
  <si>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</si>
  <si>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</si>
  <si>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</si>
  <si>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</si>
  <si>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</si>
  <si>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</si>
  <si>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</si>
  <si>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</si>
  <si>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</si>
  <si>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</si>
  <si>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</si>
  <si>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</si>
  <si>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</si>
  <si>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</si>
  <si>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</si>
  <si>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</si>
  <si>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</si>
  <si>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</si>
  <si>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</si>
  <si>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</si>
  <si>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</si>
  <si>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</si>
  <si>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</si>
  <si>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</si>
  <si>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</si>
  <si>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</si>
  <si>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</si>
  <si>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</si>
  <si>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</si>
  <si>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</si>
  <si>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</si>
  <si>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</si>
  <si>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</si>
  <si>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</si>
  <si>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</si>
  <si>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</si>
  <si>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</si>
  <si>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</si>
  <si>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</si>
  <si>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</si>
  <si>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</si>
  <si>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</si>
  <si>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</si>
  <si>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</si>
  <si>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</si>
  <si>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</si>
  <si>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</si>
  <si>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</si>
  <si>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</si>
  <si>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</si>
  <si>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</si>
  <si>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</si>
  <si>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</si>
  <si>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</si>
  <si>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</si>
  <si>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</si>
  <si>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</si>
  <si>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</si>
  <si>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</si>
  <si>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</si>
  <si>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</si>
  <si>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</si>
  <si>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</si>
  <si>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</si>
  <si>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</si>
  <si>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</si>
  <si>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</si>
  <si>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</si>
  <si>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</si>
  <si>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</si>
  <si>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</si>
  <si>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</si>
  <si>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</si>
  <si>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</si>
  <si>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</si>
  <si>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</si>
  <si>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</si>
  <si>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</si>
  <si>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</si>
  <si>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</si>
  <si>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</si>
  <si>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</si>
  <si>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</si>
  <si>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</si>
  <si>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</si>
  <si>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</si>
  <si>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</si>
  <si>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</si>
  <si>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</si>
  <si>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</si>
  <si>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</si>
  <si>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</si>
  <si>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</si>
  <si>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</si>
  <si>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</si>
  <si>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</si>
  <si>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</si>
  <si>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</si>
  <si>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</si>
  <si>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</si>
  <si>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</si>
  <si>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</si>
  <si>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</si>
  <si>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</si>
  <si>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</si>
  <si>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</si>
  <si>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</si>
  <si>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</si>
  <si>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</si>
  <si>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</si>
  <si>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</si>
  <si>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</si>
  <si>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</si>
  <si>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</si>
  <si>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</si>
  <si>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</si>
  <si>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</si>
  <si>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</si>
  <si>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</si>
  <si>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</si>
  <si>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</si>
  <si>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</si>
  <si>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</si>
  <si>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</si>
  <si>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</si>
  <si>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</si>
  <si>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</si>
  <si>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</si>
  <si>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</si>
  <si>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</si>
  <si>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</si>
  <si>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</si>
  <si>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</si>
  <si>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</si>
  <si>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</si>
  <si>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</si>
  <si>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</si>
  <si>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</si>
  <si>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</si>
  <si>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</si>
  <si>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</si>
  <si>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</si>
  <si>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</si>
  <si>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</si>
  <si>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</si>
  <si>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</si>
  <si>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</si>
  <si>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</si>
  <si>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</si>
  <si>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</si>
  <si>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</si>
  <si>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</si>
  <si>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</si>
  <si>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</si>
  <si>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</si>
  <si>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</si>
  <si>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</si>
  <si>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</si>
  <si>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</si>
  <si>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</si>
  <si>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</si>
  <si>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</si>
  <si>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</si>
  <si>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</si>
  <si>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</si>
  <si>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</si>
  <si>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</si>
  <si>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</si>
  <si>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</si>
  <si>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</si>
  <si>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</si>
  <si>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</si>
  <si>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</si>
  <si>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</si>
  <si>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</si>
  <si>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</si>
  <si>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</si>
  <si>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</si>
  <si>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</si>
  <si>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</si>
  <si>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</si>
  <si>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</si>
  <si>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</si>
  <si>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</si>
  <si>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</si>
  <si>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</si>
  <si>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</si>
  <si>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</si>
  <si>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</si>
  <si>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</si>
  <si>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</si>
  <si>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</si>
  <si>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</si>
  <si>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</si>
  <si>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</si>
  <si>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</si>
  <si>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</si>
  <si>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</si>
  <si>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</si>
  <si>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</si>
  <si>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</si>
  <si>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</si>
  <si>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</si>
  <si>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</si>
  <si>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</si>
  <si>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</si>
  <si>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</si>
  <si>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</si>
  <si>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</si>
  <si>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</si>
  <si>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</si>
  <si>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</si>
  <si>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</si>
  <si>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</si>
  <si>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</si>
  <si>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</si>
  <si>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</si>
  <si>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</si>
  <si>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</si>
  <si>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</si>
  <si>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</si>
  <si>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</si>
  <si>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</si>
  <si>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</si>
  <si>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</si>
  <si>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</si>
  <si>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</si>
  <si>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</si>
  <si>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</si>
  <si>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</si>
  <si>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</si>
  <si>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</si>
  <si>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</si>
  <si>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</si>
  <si>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</si>
  <si>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</si>
  <si>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</si>
  <si>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</si>
  <si>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</si>
  <si>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</si>
  <si>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</si>
  <si>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</si>
  <si>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</si>
  <si>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</si>
  <si>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</si>
  <si>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</si>
  <si>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</si>
  <si>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</si>
  <si>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</si>
  <si>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</si>
  <si>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</si>
  <si>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</si>
  <si>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</si>
  <si>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</si>
  <si>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</si>
  <si>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</si>
  <si>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</si>
  <si>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</si>
  <si>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</si>
  <si>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</si>
  <si>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</si>
  <si>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</si>
  <si>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</si>
  <si>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</si>
  <si>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</si>
  <si>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</si>
  <si>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</si>
  <si>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</si>
  <si>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</si>
  <si>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</si>
  <si>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</si>
  <si>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</si>
  <si>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</si>
  <si>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</si>
  <si>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</si>
  <si>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</si>
  <si>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</si>
  <si>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</si>
  <si>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</si>
  <si>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</si>
  <si>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</si>
  <si>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</si>
  <si>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</si>
  <si>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</si>
  <si>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</si>
  <si>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</si>
  <si>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</si>
  <si>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</si>
  <si>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</si>
  <si>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</si>
  <si>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</si>
  <si>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</si>
  <si>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</si>
  <si>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</si>
  <si>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</si>
  <si>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</si>
  <si>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</si>
  <si>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</si>
  <si>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</si>
  <si>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</si>
  <si>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</si>
  <si>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</si>
  <si>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</si>
  <si>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</si>
  <si>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</si>
  <si>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</si>
  <si>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</si>
  <si>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</si>
  <si>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</si>
  <si>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</si>
  <si>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</si>
  <si>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</si>
  <si>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</si>
  <si>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</si>
  <si>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</si>
  <si>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</si>
  <si>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</si>
  <si>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</si>
  <si>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</si>
  <si>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</si>
  <si>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</si>
  <si>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</si>
  <si>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</si>
  <si>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</si>
  <si>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</si>
  <si>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</si>
  <si>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</si>
  <si>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</si>
  <si>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</si>
  <si>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</si>
  <si>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</si>
  <si>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</si>
  <si>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</si>
  <si>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</si>
  <si>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</si>
  <si>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</si>
  <si>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</si>
  <si>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</si>
  <si>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</si>
  <si>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</si>
  <si>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</si>
  <si>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</si>
  <si>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</si>
  <si>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</si>
  <si>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</si>
  <si>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</si>
  <si>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</si>
  <si>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</si>
  <si>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</si>
  <si>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</si>
  <si>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</si>
  <si>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</si>
  <si>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</si>
  <si>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</si>
  <si>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</si>
  <si>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</si>
  <si>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</si>
  <si>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</si>
  <si>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</si>
  <si>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</si>
  <si>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</si>
  <si>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</si>
  <si>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</si>
  <si>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</si>
  <si>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</si>
  <si>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</si>
  <si>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</si>
  <si>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</si>
  <si>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</si>
  <si>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</si>
  <si>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</si>
  <si>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</si>
  <si>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</si>
  <si>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</si>
  <si>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</si>
  <si>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</si>
  <si>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</si>
  <si>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</si>
  <si>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</si>
  <si>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</si>
  <si>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</si>
  <si>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</si>
  <si>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</si>
  <si>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</si>
  <si>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</si>
  <si>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</si>
  <si>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</si>
  <si>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</si>
  <si>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</si>
  <si>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</si>
  <si>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</si>
  <si>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</si>
  <si>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</si>
  <si>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</si>
  <si>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</si>
  <si>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</si>
  <si>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</si>
  <si>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</si>
  <si>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</si>
  <si>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</si>
  <si>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</si>
  <si>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</si>
  <si>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</si>
  <si>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</si>
  <si>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</si>
  <si>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</si>
  <si>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</si>
  <si>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</si>
  <si>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</si>
  <si>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</si>
  <si>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</si>
  <si>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</si>
  <si>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</si>
  <si>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</si>
  <si>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</si>
  <si>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</si>
  <si>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</si>
  <si>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</si>
  <si>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</si>
  <si>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</si>
  <si>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</si>
  <si>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</si>
  <si>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</si>
  <si>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</si>
  <si>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</si>
  <si>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</si>
  <si>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</si>
  <si>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</si>
  <si>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</si>
  <si>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</si>
  <si>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</si>
  <si>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</si>
  <si>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</si>
  <si>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</si>
  <si>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</si>
  <si>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</si>
  <si>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</si>
  <si>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</si>
  <si>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</si>
  <si>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</si>
  <si>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</si>
  <si>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</si>
  <si>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</si>
  <si>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</si>
  <si>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</si>
  <si>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</si>
  <si>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</si>
  <si>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</si>
  <si>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</si>
  <si>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</si>
  <si>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</si>
  <si>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</si>
  <si>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</si>
  <si>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</si>
  <si>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</si>
  <si>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</si>
  <si>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</si>
  <si>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</si>
  <si>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</si>
  <si>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</si>
  <si>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</si>
  <si>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</si>
  <si>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</si>
  <si>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</si>
  <si>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</si>
  <si>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</si>
  <si>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</si>
  <si>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</si>
  <si>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</si>
  <si>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</si>
  <si>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</si>
  <si>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</si>
  <si>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</si>
  <si>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</si>
  <si>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</si>
  <si>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</si>
  <si>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</si>
  <si>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</si>
  <si>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</si>
  <si>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</si>
  <si>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</si>
  <si>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</si>
  <si>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</si>
  <si>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</si>
  <si>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</si>
  <si>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</si>
  <si>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</si>
  <si>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</si>
  <si>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</si>
  <si>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</si>
  <si>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</si>
  <si>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</si>
  <si>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</si>
  <si>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</si>
  <si>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</si>
  <si>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</si>
  <si>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</si>
  <si>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</si>
  <si>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</si>
  <si>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</si>
  <si>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</si>
  <si>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</si>
  <si>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</si>
  <si>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</si>
  <si>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</si>
  <si>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</si>
  <si>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</si>
  <si>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</si>
  <si>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</si>
  <si>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</si>
  <si>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</si>
  <si>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</si>
  <si>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</si>
  <si>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</si>
  <si>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</si>
  <si>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</si>
  <si>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</si>
  <si>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</si>
  <si>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</si>
  <si>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</si>
  <si>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</si>
  <si>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</si>
  <si>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</si>
  <si>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</si>
  <si>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</si>
  <si>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</si>
  <si>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</si>
  <si>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</si>
  <si>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</si>
  <si>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</si>
  <si>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</si>
  <si>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</si>
  <si>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</si>
  <si>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</si>
  <si>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</si>
  <si>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</si>
  <si>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</si>
  <si>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</si>
  <si>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</si>
  <si>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</si>
  <si>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</si>
  <si>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</si>
  <si>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</si>
  <si>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</si>
  <si>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</si>
  <si>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</si>
  <si>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</si>
  <si>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</si>
  <si>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</si>
  <si>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</si>
  <si>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</si>
  <si>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</si>
  <si>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</si>
  <si>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</si>
  <si>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</si>
  <si>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</si>
  <si>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</si>
  <si>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</si>
  <si>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</si>
  <si>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</si>
  <si>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</si>
  <si>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</si>
  <si>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</si>
  <si>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</si>
  <si>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</si>
  <si>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</si>
  <si>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</si>
  <si>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</si>
  <si>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</si>
  <si>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</si>
  <si>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</si>
  <si>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</si>
  <si>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</si>
  <si>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</si>
  <si>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</si>
  <si>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</si>
  <si>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</si>
  <si>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</si>
  <si>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</si>
  <si>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</si>
  <si>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</si>
  <si>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</si>
  <si>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</si>
  <si>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</si>
  <si>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</si>
  <si>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</si>
  <si>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</si>
  <si>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</si>
  <si>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</si>
  <si>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</si>
  <si>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</si>
  <si>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</si>
  <si>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</si>
  <si>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</si>
  <si>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</si>
  <si>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</si>
  <si>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</si>
  <si>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</si>
  <si>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</si>
  <si>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</si>
  <si>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</si>
  <si>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</si>
  <si>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</si>
  <si>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</si>
  <si>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</si>
  <si>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</si>
  <si>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</si>
  <si>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</si>
  <si>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</si>
  <si>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</si>
  <si>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</si>
  <si>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</si>
  <si>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</si>
  <si>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</si>
  <si>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</si>
  <si>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</si>
  <si>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</si>
  <si>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</si>
  <si>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</si>
  <si>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</si>
  <si>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</si>
  <si>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</si>
  <si>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</si>
  <si>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</si>
  <si>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</si>
  <si>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</si>
  <si>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</si>
  <si>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</si>
  <si>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</si>
  <si>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</si>
  <si>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</si>
  <si>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</si>
  <si>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</si>
  <si>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</si>
  <si>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</si>
  <si>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</si>
  <si>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</si>
  <si>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</si>
  <si>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</si>
  <si>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</si>
  <si>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</si>
  <si>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</si>
  <si>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</si>
  <si>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</si>
  <si>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</si>
  <si>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</si>
  <si>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</si>
  <si>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</si>
  <si>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</si>
  <si>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</si>
  <si>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</si>
  <si>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</si>
  <si>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</si>
  <si>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</si>
  <si>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</si>
  <si>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</si>
  <si>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</si>
  <si>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</si>
  <si>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</si>
  <si>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</si>
  <si>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</si>
  <si>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</si>
  <si>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</si>
  <si>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</si>
  <si>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</si>
  <si>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</si>
  <si>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</si>
  <si>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</si>
  <si>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</si>
  <si>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</si>
  <si>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</si>
  <si>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</si>
  <si>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</si>
  <si>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</si>
  <si>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</si>
  <si>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</si>
  <si>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</si>
  <si>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</si>
  <si>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</si>
  <si>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</si>
  <si>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</si>
  <si>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</si>
  <si>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</si>
  <si>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</si>
  <si>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</si>
  <si>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</si>
  <si>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</si>
  <si>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</si>
  <si>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</si>
  <si>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</si>
  <si>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</si>
  <si>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</si>
  <si>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</si>
  <si>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</si>
  <si>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</si>
  <si>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</si>
  <si>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</si>
  <si>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</si>
  <si>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</si>
  <si>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</si>
  <si>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</si>
  <si>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</si>
  <si>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</si>
  <si>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</si>
  <si>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</si>
  <si>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</si>
  <si>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</si>
  <si>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</si>
  <si>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</si>
  <si>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</si>
  <si>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</si>
  <si>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</si>
  <si>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</si>
  <si>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</si>
  <si>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</si>
  <si>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</si>
  <si>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</si>
  <si>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</si>
  <si>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</si>
  <si>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</si>
  <si>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</si>
  <si>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</si>
  <si>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</si>
  <si>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</si>
  <si>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</si>
  <si>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</si>
  <si>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</si>
  <si>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</si>
  <si>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</si>
  <si>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</si>
  <si>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</si>
  <si>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</si>
  <si>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</si>
  <si>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</si>
  <si>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</si>
  <si>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</si>
  <si>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</si>
  <si>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</si>
  <si>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</si>
  <si>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</si>
  <si>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</si>
  <si>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</si>
  <si>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</si>
  <si>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</si>
  <si>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</si>
  <si>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</si>
  <si>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</si>
  <si>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</si>
  <si>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</si>
  <si>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</si>
  <si>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</si>
  <si>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</si>
  <si>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</si>
  <si>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</si>
  <si>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</si>
  <si>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</si>
  <si>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</si>
  <si>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</si>
  <si>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</si>
  <si>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</si>
  <si>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</si>
  <si>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</si>
  <si>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</si>
  <si>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</si>
  <si>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</si>
  <si>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</si>
  <si>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</si>
  <si>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</si>
  <si>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</si>
  <si>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</si>
  <si>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</si>
  <si>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</si>
  <si>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</si>
  <si>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</si>
  <si>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</si>
  <si>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</si>
  <si>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</si>
  <si>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</si>
  <si>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</si>
  <si>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</si>
  <si>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</si>
  <si>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</si>
  <si>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</si>
  <si>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</si>
  <si>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</si>
  <si>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</si>
  <si>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</si>
  <si>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</si>
  <si>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</si>
  <si>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</si>
  <si>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</si>
  <si>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</si>
  <si>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</si>
  <si>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</si>
  <si>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</si>
  <si>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</si>
  <si>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</si>
  <si>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</si>
  <si>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</si>
  <si>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</si>
  <si>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</si>
  <si>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</si>
  <si>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</si>
  <si>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</si>
  <si>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</si>
  <si>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</si>
  <si>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</si>
  <si>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</si>
  <si>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</si>
  <si>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</si>
  <si>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</si>
  <si>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</si>
  <si>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</si>
  <si>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</si>
  <si>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</si>
  <si>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</si>
  <si>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</si>
  <si>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</si>
  <si>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</si>
  <si>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</si>
  <si>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</si>
  <si>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</si>
  <si>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</si>
  <si>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</si>
  <si>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</si>
  <si>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</si>
  <si>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</si>
  <si>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</si>
  <si>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</si>
  <si>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</si>
  <si>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</si>
  <si>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</si>
  <si>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</si>
  <si>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</si>
  <si>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</si>
  <si>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</si>
  <si>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</si>
  <si>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</si>
  <si>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</si>
  <si>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</si>
  <si>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</si>
  <si>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</si>
  <si>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</si>
  <si>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</si>
  <si>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</si>
  <si>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</si>
  <si>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</si>
  <si>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</si>
  <si>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</si>
  <si>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</si>
  <si>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</si>
  <si>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</si>
  <si>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</si>
  <si>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</si>
  <si>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</si>
  <si>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</si>
  <si>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</si>
  <si>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</si>
  <si>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</si>
  <si>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</si>
  <si>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</si>
  <si>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</si>
  <si>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</si>
  <si>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</si>
  <si>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</si>
  <si>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</si>
  <si>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</si>
  <si>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</si>
  <si>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</si>
  <si>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</si>
  <si>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</si>
  <si>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</si>
  <si>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</si>
  <si>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</si>
  <si>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</si>
  <si>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</si>
  <si>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</si>
  <si>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</si>
  <si>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</si>
  <si>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</si>
  <si>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</si>
  <si>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</si>
  <si>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</si>
  <si>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</si>
  <si>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</si>
  <si>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</si>
  <si>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</si>
  <si>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</si>
  <si>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</si>
  <si>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</si>
  <si>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</si>
  <si>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</si>
  <si>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</si>
  <si>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</si>
  <si>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</si>
  <si>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</si>
  <si>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</si>
  <si>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</si>
  <si>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</si>
  <si>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</si>
  <si>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</si>
  <si>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</si>
  <si>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</si>
  <si>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</si>
  <si>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</si>
  <si>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</si>
  <si>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</si>
  <si>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</si>
  <si>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</si>
  <si>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</si>
  <si>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</si>
  <si>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</si>
  <si>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</si>
  <si>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</si>
  <si>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</si>
  <si>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</si>
  <si>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</si>
  <si>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</si>
  <si>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</si>
  <si>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</si>
  <si>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</si>
  <si>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</si>
  <si>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</si>
  <si>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</si>
  <si>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</si>
  <si>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</si>
  <si>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</si>
  <si>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</si>
  <si>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</si>
  <si>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</si>
  <si>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</si>
  <si>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</si>
  <si>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</si>
  <si>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</si>
  <si>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</si>
  <si>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</si>
  <si>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</si>
  <si>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</si>
  <si>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</si>
  <si>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</si>
  <si>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</si>
  <si>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</si>
  <si>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</si>
  <si>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</si>
  <si>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</si>
  <si>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</si>
  <si>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</si>
  <si>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</si>
  <si>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</si>
  <si>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</si>
  <si>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</si>
  <si>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</si>
  <si>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</si>
  <si>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</si>
  <si>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</si>
  <si>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</si>
  <si>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</si>
  <si>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</si>
  <si>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</si>
  <si>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</si>
  <si>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</si>
  <si>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</si>
  <si>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</si>
  <si>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</si>
  <si>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</si>
  <si>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</si>
  <si>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</si>
  <si>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</si>
  <si>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</si>
  <si>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</si>
  <si>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</si>
  <si>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</si>
  <si>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</si>
  <si>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</si>
  <si>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</si>
  <si>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</si>
  <si>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</si>
  <si>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</si>
  <si>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</si>
  <si>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</si>
  <si>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</si>
  <si>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</si>
  <si>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</si>
  <si>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</si>
  <si>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</si>
  <si>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</si>
  <si>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</si>
  <si>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</si>
  <si>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</si>
  <si>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</si>
  <si>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</si>
  <si>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</si>
  <si>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</si>
  <si>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</si>
  <si>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</si>
  <si>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</si>
  <si>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</si>
  <si>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</si>
  <si>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</si>
  <si>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</si>
  <si>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</si>
  <si>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</si>
  <si>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</si>
  <si>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</si>
  <si>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</si>
  <si>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</si>
  <si>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</si>
  <si>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</si>
  <si>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</si>
  <si>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</si>
  <si>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</si>
  <si>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</si>
  <si>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</si>
  <si>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</si>
  <si>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</si>
  <si>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</si>
  <si>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</si>
  <si>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</si>
  <si>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</si>
  <si>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</si>
  <si>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</si>
  <si>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</si>
  <si>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</si>
  <si>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</si>
  <si>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</si>
  <si>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</si>
  <si>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</si>
  <si>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</si>
  <si>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</si>
  <si>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</si>
  <si>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</si>
  <si>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</si>
  <si>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</si>
  <si>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</si>
  <si>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</si>
  <si>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</si>
  <si>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</si>
  <si>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</si>
  <si>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</si>
  <si>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</si>
  <si>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</si>
  <si>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</si>
  <si>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</si>
  <si>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</si>
  <si>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</si>
  <si>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</si>
  <si>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</si>
  <si>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</si>
  <si>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</si>
  <si>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</si>
  <si>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</si>
  <si>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</si>
  <si>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</si>
  <si>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</si>
  <si>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</si>
  <si>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</si>
  <si>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</si>
  <si>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</si>
  <si>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</si>
  <si>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</si>
  <si>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</si>
  <si>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</si>
  <si>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</si>
  <si>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</si>
  <si>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</si>
  <si>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</si>
  <si>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</si>
  <si>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</si>
  <si>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</si>
  <si>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</si>
  <si>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</si>
  <si>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</si>
  <si>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</si>
  <si>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</si>
  <si>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</si>
  <si>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</si>
  <si>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</si>
  <si>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</si>
  <si>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</si>
  <si>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</si>
  <si>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</si>
  <si>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</si>
  <si>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</si>
  <si>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</si>
  <si>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</si>
  <si>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</si>
  <si>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</si>
  <si>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</si>
  <si>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</si>
  <si>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</si>
  <si>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</si>
  <si>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</si>
  <si>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</si>
  <si>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</si>
  <si>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</si>
  <si>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</si>
  <si>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</si>
  <si>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</si>
  <si>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</si>
  <si>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</si>
  <si>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</si>
  <si>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</si>
  <si>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</si>
  <si>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</si>
  <si>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</si>
  <si>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</si>
  <si>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</si>
  <si>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</si>
  <si>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</si>
  <si>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</si>
  <si>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</si>
  <si>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</si>
  <si>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</si>
  <si>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</si>
  <si>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</si>
  <si>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</si>
  <si>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</si>
  <si>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</si>
  <si>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</si>
  <si>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</si>
  <si>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</si>
  <si>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</si>
  <si>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</si>
  <si>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</si>
  <si>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</si>
  <si>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</si>
  <si>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</si>
  <si>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</si>
  <si>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</si>
  <si>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</si>
  <si>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</si>
  <si>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</si>
  <si>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</si>
  <si>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</si>
  <si>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</si>
  <si>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</si>
  <si>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</si>
  <si>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</si>
  <si>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</si>
  <si>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</si>
  <si>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</si>
  <si>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</si>
  <si>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</si>
  <si>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</si>
  <si>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</si>
  <si>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</si>
  <si>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</si>
  <si>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</si>
  <si>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</si>
  <si>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</si>
  <si>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</si>
  <si>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</si>
  <si>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</si>
  <si>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</si>
  <si>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</si>
  <si>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</si>
  <si>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</si>
  <si>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</si>
  <si>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</si>
  <si>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</si>
  <si>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</si>
  <si>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</si>
  <si>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</si>
  <si>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</si>
  <si>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</si>
  <si>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</si>
  <si>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</si>
  <si>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</si>
  <si>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</si>
  <si>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</si>
  <si>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</si>
  <si>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</si>
  <si>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</si>
  <si>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</si>
  <si>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</si>
  <si>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</si>
  <si>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</si>
  <si>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</si>
  <si>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</si>
  <si>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</si>
  <si>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</si>
  <si>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</si>
  <si>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</si>
  <si>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</si>
  <si>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</si>
  <si>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</si>
  <si>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</si>
  <si>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</si>
  <si>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</si>
  <si>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</si>
  <si>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</si>
  <si>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</si>
  <si>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</si>
  <si>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</si>
  <si>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</si>
  <si>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</si>
  <si>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</si>
  <si>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</si>
  <si>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</si>
  <si>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</si>
  <si>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</si>
  <si>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</si>
  <si>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</si>
  <si>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</si>
  <si>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</si>
  <si>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</si>
  <si>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</si>
  <si>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</si>
  <si>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</si>
  <si>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</si>
  <si>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</si>
  <si>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</si>
  <si>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</si>
  <si>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</si>
  <si>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</si>
  <si>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</si>
  <si>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</si>
  <si>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</si>
  <si>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</si>
  <si>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</si>
  <si>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</si>
  <si>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</si>
  <si>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</si>
  <si>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</si>
  <si>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</si>
  <si>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</si>
  <si>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</si>
  <si>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</si>
  <si>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</si>
  <si>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</si>
  <si>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</si>
  <si>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</si>
  <si>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</si>
  <si>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</si>
  <si>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</si>
  <si>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</si>
  <si>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</si>
  <si>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</si>
  <si>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</si>
  <si>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</si>
  <si>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</si>
  <si>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</si>
  <si>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</si>
  <si>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</si>
  <si>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</si>
  <si>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</si>
  <si>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</si>
  <si>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</si>
  <si>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</si>
  <si>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</si>
  <si>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</si>
  <si>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</si>
  <si>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</si>
  <si>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</si>
  <si>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</si>
  <si>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</si>
  <si>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</si>
  <si>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</si>
  <si>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</si>
  <si>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</si>
  <si>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</si>
  <si>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</si>
  <si>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</si>
  <si>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</si>
  <si>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</si>
  <si>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</si>
  <si>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</si>
  <si>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</si>
  <si>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</si>
  <si>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</si>
  <si>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</si>
  <si>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</si>
  <si>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</si>
  <si>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</si>
  <si>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</si>
  <si>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</si>
  <si>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</si>
  <si>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</si>
  <si>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</si>
  <si>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</si>
  <si>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</si>
  <si>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</si>
  <si>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</si>
  <si>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</si>
  <si>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</si>
  <si>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</si>
  <si>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</si>
  <si>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</si>
  <si>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</si>
  <si>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</si>
  <si>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</si>
  <si>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</si>
  <si>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</si>
  <si>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</si>
  <si>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</si>
  <si>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</si>
  <si>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</si>
  <si>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</si>
  <si>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</si>
  <si>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</si>
  <si>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</si>
  <si>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</si>
  <si>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</si>
  <si>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</si>
  <si>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</si>
  <si>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</si>
  <si>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</si>
  <si>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</si>
  <si>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</si>
  <si>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</si>
  <si>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</si>
  <si>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</si>
  <si>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</si>
  <si>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</si>
  <si>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</si>
  <si>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</si>
  <si>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</si>
  <si>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</si>
  <si>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</si>
  <si>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</si>
  <si>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</si>
  <si>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</si>
  <si>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</si>
  <si>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</si>
  <si>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</si>
  <si>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</si>
  <si>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</si>
  <si>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</si>
  <si>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</si>
  <si>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</si>
  <si>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</si>
  <si>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</si>
  <si>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</si>
  <si>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</si>
  <si>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</si>
  <si>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</si>
  <si>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</si>
  <si>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</si>
  <si>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</si>
  <si>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</si>
  <si>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</si>
  <si>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</si>
  <si>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</si>
  <si>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</si>
  <si>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</si>
  <si>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</si>
  <si>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</si>
  <si>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</si>
  <si>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</si>
  <si>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</si>
  <si>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</si>
  <si>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</si>
  <si>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</si>
  <si>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</si>
  <si>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</si>
  <si>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</si>
  <si>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</si>
  <si>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</si>
  <si>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</si>
  <si>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</si>
  <si>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</si>
  <si>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</si>
  <si>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</si>
  <si>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</si>
  <si>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</si>
  <si>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</si>
  <si>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</si>
  <si>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</si>
  <si>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</si>
  <si>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</si>
  <si>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</si>
  <si>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</si>
  <si>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</si>
  <si>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</si>
  <si>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</si>
  <si>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</si>
  <si>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</si>
  <si>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</si>
  <si>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</si>
  <si>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</si>
  <si>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</si>
  <si>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</si>
  <si>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</si>
  <si>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</si>
  <si>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</si>
  <si>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</si>
  <si>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</si>
  <si>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</si>
  <si>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</si>
  <si>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</si>
  <si>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</si>
  <si>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</si>
  <si>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</si>
  <si>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</si>
  <si>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</si>
  <si>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</si>
  <si>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</si>
  <si>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</si>
  <si>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</si>
  <si>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</si>
  <si>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</si>
  <si>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</si>
  <si>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</si>
  <si>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</si>
  <si>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</si>
  <si>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</si>
  <si>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</si>
  <si>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</si>
  <si>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</si>
  <si>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</si>
  <si>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</si>
  <si>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</si>
  <si>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</si>
  <si>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</si>
  <si>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</si>
  <si>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</si>
  <si>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</si>
  <si>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</si>
  <si>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</si>
  <si>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</si>
  <si>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</si>
  <si>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</si>
  <si>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</si>
  <si>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</si>
  <si>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</si>
  <si>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</si>
  <si>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</si>
  <si>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</si>
  <si>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</si>
  <si>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</si>
  <si>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</si>
  <si>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</si>
  <si>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</si>
  <si>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</si>
  <si>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</si>
  <si>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</si>
  <si>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</si>
  <si>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</si>
  <si>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</si>
  <si>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</si>
  <si>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</si>
  <si>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</si>
  <si>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</si>
  <si>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</si>
  <si>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</si>
  <si>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</si>
  <si>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</si>
  <si>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</si>
  <si>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</si>
  <si>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</si>
  <si>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</si>
  <si>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</si>
  <si>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</si>
  <si>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</si>
  <si>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</si>
  <si>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</si>
  <si>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</si>
  <si>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</si>
  <si>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</si>
  <si>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</si>
  <si>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</si>
  <si>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</si>
  <si>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</si>
  <si>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</si>
  <si>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</si>
  <si>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</si>
  <si>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</si>
  <si>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</si>
  <si>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</si>
  <si>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</si>
  <si>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</si>
  <si>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</si>
  <si>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</si>
  <si>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</si>
  <si>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</si>
  <si>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</si>
  <si>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</si>
  <si>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</si>
  <si>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</si>
  <si>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</si>
  <si>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</si>
  <si>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</si>
  <si>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</si>
  <si>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</si>
  <si>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</si>
  <si>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</si>
  <si>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</si>
  <si>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</si>
  <si>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</si>
  <si>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</si>
  <si>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</si>
  <si>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</si>
  <si>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</si>
  <si>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</si>
  <si>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</si>
  <si>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</si>
  <si>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</si>
  <si>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</si>
  <si>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</si>
  <si>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</si>
  <si>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</si>
  <si>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</si>
  <si>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</si>
  <si>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</si>
  <si>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</si>
  <si>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</si>
  <si>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</si>
  <si>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</si>
  <si>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</si>
  <si>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</si>
  <si>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</si>
  <si>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</si>
  <si>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</si>
  <si>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</si>
  <si>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</si>
  <si>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</si>
  <si>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</si>
  <si>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</si>
  <si>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</si>
  <si>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</si>
  <si>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</si>
  <si>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</si>
  <si>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</si>
  <si>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</si>
  <si>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</si>
  <si>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</si>
  <si>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</si>
  <si>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</si>
  <si>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</si>
  <si>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</si>
  <si>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</si>
  <si>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</si>
  <si>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</si>
  <si>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</si>
  <si>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</si>
  <si>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</si>
  <si>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</si>
  <si>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</si>
  <si>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</si>
  <si>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</si>
  <si>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</si>
  <si>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</si>
  <si>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</si>
  <si>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</si>
  <si>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</si>
  <si>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</si>
  <si>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</si>
  <si>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</si>
  <si>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</si>
  <si>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</si>
  <si>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</si>
  <si>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</si>
  <si>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</si>
  <si>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</si>
  <si>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</si>
  <si>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</si>
  <si>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</si>
  <si>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</si>
  <si>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</si>
  <si>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</si>
  <si>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</si>
  <si>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</si>
  <si>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</si>
  <si>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</si>
  <si>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</si>
  <si>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</si>
  <si>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</si>
  <si>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</si>
  <si>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</si>
  <si>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</si>
  <si>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</si>
  <si>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</si>
  <si>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</si>
  <si>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</si>
  <si>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</si>
  <si>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</si>
  <si>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</si>
  <si>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</si>
  <si>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</si>
  <si>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</si>
  <si>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</si>
  <si>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</si>
  <si>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</si>
  <si>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</si>
  <si>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</si>
  <si>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</si>
  <si>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</si>
  <si>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</si>
  <si>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</si>
  <si>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</si>
  <si>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</si>
  <si>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</si>
  <si>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</si>
  <si>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</si>
  <si>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</si>
  <si>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</si>
  <si>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</si>
  <si>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</si>
  <si>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</si>
  <si>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</si>
  <si>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</si>
  <si>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</si>
  <si>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</si>
  <si>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</si>
  <si>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</si>
  <si>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</si>
  <si>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</si>
  <si>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</si>
  <si>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</si>
  <si>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</si>
  <si>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</si>
  <si>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</si>
  <si>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</si>
  <si>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</si>
  <si>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</si>
  <si>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</si>
  <si>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</si>
  <si>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</si>
  <si>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</si>
  <si>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</si>
  <si>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</si>
  <si>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</si>
  <si>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</si>
  <si>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</si>
  <si>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</si>
  <si>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</si>
  <si>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</si>
  <si>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</si>
  <si>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</si>
  <si>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</si>
  <si>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</si>
  <si>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</si>
  <si>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</si>
  <si>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</si>
  <si>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</si>
  <si>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</si>
  <si>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</si>
  <si>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</si>
  <si>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</si>
  <si>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</si>
  <si>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</si>
  <si>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</si>
  <si>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</si>
  <si>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</si>
  <si>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</si>
  <si>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</si>
  <si>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</si>
  <si>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</si>
  <si>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</si>
  <si>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</si>
  <si>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</si>
  <si>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</si>
  <si>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</si>
  <si>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</si>
  <si>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</si>
  <si>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</si>
  <si>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</si>
  <si>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</si>
  <si>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</si>
  <si>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</si>
  <si>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</si>
  <si>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</si>
  <si>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</si>
  <si>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</si>
  <si>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</si>
  <si>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</si>
  <si>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</si>
  <si>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</si>
  <si>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</si>
  <si>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</si>
  <si>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</si>
  <si>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</si>
  <si>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</si>
  <si>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</si>
  <si>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</si>
  <si>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</si>
  <si>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</si>
  <si>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</si>
  <si>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</si>
  <si>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</si>
  <si>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</si>
  <si>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</si>
  <si>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</si>
  <si>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</si>
  <si>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</si>
  <si>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</si>
  <si>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</si>
  <si>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</si>
  <si>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</si>
  <si>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</si>
  <si>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</si>
  <si>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</si>
  <si>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</si>
  <si>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</si>
  <si>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</si>
  <si>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</si>
  <si>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</si>
  <si>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</si>
  <si>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</si>
  <si>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</si>
  <si>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</si>
  <si>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</si>
  <si>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</si>
  <si>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</si>
  <si>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</si>
  <si>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</si>
  <si>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</si>
  <si>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</si>
  <si>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</si>
  <si>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</si>
  <si>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</si>
  <si>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</si>
  <si>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</si>
  <si>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</si>
  <si>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</si>
  <si>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</si>
  <si>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</si>
  <si>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</si>
  <si>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</si>
  <si>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</si>
  <si>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</si>
  <si>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</si>
  <si>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</si>
  <si>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</si>
  <si>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</si>
  <si>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</si>
  <si>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</si>
  <si>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</si>
  <si>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</si>
  <si>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</si>
  <si>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</si>
  <si>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</si>
  <si>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</si>
  <si>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</si>
  <si>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</si>
  <si>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</si>
  <si>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</si>
  <si>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</si>
  <si>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</si>
  <si>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</si>
  <si>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</si>
  <si>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</si>
  <si>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</si>
  <si>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</si>
  <si>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</si>
  <si>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</si>
  <si>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</si>
  <si>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</si>
  <si>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</si>
  <si>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</si>
  <si>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</si>
  <si>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</si>
  <si>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</si>
  <si>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</si>
  <si>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</si>
  <si>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</si>
  <si>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</si>
  <si>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</si>
  <si>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</si>
  <si>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</si>
  <si>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</si>
  <si>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</si>
  <si>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</si>
  <si>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</si>
  <si>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</si>
  <si>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</si>
  <si>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</si>
  <si>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</si>
  <si>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</si>
  <si>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</si>
  <si>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</si>
  <si>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</si>
  <si>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</si>
  <si>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</si>
  <si>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</si>
  <si>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</si>
  <si>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</si>
  <si>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</si>
  <si>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</si>
  <si>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</si>
  <si>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</si>
  <si>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</si>
  <si>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</si>
  <si>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</si>
  <si>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</si>
  <si>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</si>
  <si>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</si>
  <si>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</si>
  <si>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</si>
  <si>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</si>
  <si>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</si>
  <si>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</si>
  <si>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</si>
  <si>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</si>
  <si>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</si>
  <si>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</si>
  <si>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</si>
  <si>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</si>
  <si>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</si>
  <si>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</si>
  <si>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</si>
  <si>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</si>
  <si>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</si>
  <si>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</si>
  <si>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</si>
  <si>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</si>
  <si>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</si>
  <si>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</si>
  <si>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</si>
  <si>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</si>
  <si>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</si>
  <si>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</si>
  <si>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</si>
  <si>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</si>
  <si>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</si>
  <si>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</si>
  <si>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</si>
  <si>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</si>
  <si>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</si>
  <si>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</si>
  <si>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</si>
  <si>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</si>
  <si>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</si>
  <si>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</si>
  <si>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</si>
  <si>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</si>
  <si>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</si>
  <si>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</si>
  <si>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</si>
  <si>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</si>
  <si>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</si>
  <si>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</si>
  <si>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</si>
  <si>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</si>
  <si>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</si>
  <si>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</si>
  <si>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</si>
  <si>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</si>
  <si>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</si>
  <si>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</si>
  <si>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</si>
  <si>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</si>
  <si>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</si>
  <si>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</si>
  <si>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</si>
  <si>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</si>
  <si>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</si>
  <si>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</si>
  <si>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</si>
  <si>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</si>
  <si>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</si>
  <si>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</si>
  <si>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</si>
  <si>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</si>
  <si>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</si>
  <si>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</si>
  <si>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</si>
  <si>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</si>
  <si>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</si>
  <si>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</si>
  <si>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</si>
  <si>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</si>
  <si>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</si>
  <si>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</si>
  <si>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</si>
  <si>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</si>
  <si>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</si>
  <si>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</si>
  <si>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</si>
  <si>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</si>
  <si>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</si>
  <si>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</si>
  <si>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</si>
  <si>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</si>
  <si>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</si>
  <si>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</si>
  <si>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</si>
  <si>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</si>
  <si>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</si>
  <si>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</si>
  <si>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</si>
  <si>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</si>
  <si>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</si>
  <si>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</si>
  <si>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</si>
  <si>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</si>
  <si>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</si>
  <si>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</si>
  <si>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</si>
  <si>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</si>
  <si>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</si>
  <si>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</si>
  <si>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</si>
  <si>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</si>
  <si>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</si>
  <si>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</si>
  <si>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</si>
  <si>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</si>
  <si>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</si>
  <si>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</si>
  <si>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</si>
  <si>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</si>
  <si>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</si>
  <si>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</si>
  <si>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</si>
  <si>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</si>
  <si>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</si>
  <si>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</si>
  <si>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</si>
  <si>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</si>
  <si>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</si>
  <si>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</si>
  <si>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</si>
  <si>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</si>
  <si>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</si>
  <si>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</si>
  <si>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</si>
  <si>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</si>
  <si>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</si>
  <si>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</si>
  <si>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</si>
  <si>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</si>
  <si>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</si>
  <si>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</si>
  <si>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</si>
  <si>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</si>
  <si>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</si>
  <si>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</si>
  <si>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</si>
  <si>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</si>
  <si>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</si>
  <si>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</si>
  <si>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</si>
  <si>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</si>
  <si>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</si>
  <si>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</si>
  <si>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</si>
  <si>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</si>
  <si>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</si>
  <si>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</si>
  <si>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</si>
  <si>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</si>
  <si>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</si>
  <si>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</si>
  <si>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</si>
  <si>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</si>
  <si>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</si>
  <si>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</si>
  <si>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</si>
  <si>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</si>
  <si>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</si>
  <si>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</si>
  <si>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</si>
  <si>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</si>
  <si>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</si>
  <si>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</si>
  <si>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</si>
  <si>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</si>
  <si>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</si>
  <si>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</si>
  <si>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</si>
  <si>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</si>
  <si>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</si>
  <si>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</si>
  <si>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</si>
  <si>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</si>
  <si>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</si>
  <si>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</si>
  <si>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</si>
  <si>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</si>
  <si>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</si>
  <si>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</si>
  <si>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</si>
  <si>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</si>
  <si>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</si>
  <si>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</si>
  <si>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</si>
  <si>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</si>
  <si>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</si>
  <si>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</si>
  <si>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</si>
  <si>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</si>
  <si>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</si>
  <si>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</si>
  <si>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</si>
  <si>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</si>
  <si>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</si>
  <si>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</si>
  <si>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</si>
  <si>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</si>
  <si>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</si>
  <si>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</si>
  <si>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</si>
  <si>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</si>
  <si>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</si>
  <si>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</si>
  <si>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</si>
  <si>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</si>
  <si>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</si>
  <si>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</si>
  <si>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</si>
  <si>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</si>
  <si>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</si>
  <si>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</si>
  <si>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</si>
  <si>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</si>
  <si>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</si>
  <si>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</si>
  <si>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</si>
  <si>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</si>
  <si>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</si>
  <si>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</si>
  <si>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</si>
  <si>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</si>
  <si>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</si>
  <si>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</si>
  <si>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</si>
  <si>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</si>
  <si>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</si>
  <si>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</si>
  <si>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</si>
  <si>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</si>
  <si>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</si>
  <si>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</si>
  <si>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</si>
  <si>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</si>
  <si>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</si>
  <si>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</si>
  <si>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</si>
  <si>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</si>
  <si>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</si>
  <si>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</si>
  <si>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</si>
  <si>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</si>
  <si>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</si>
  <si>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</si>
  <si>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</si>
  <si>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</si>
  <si>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</si>
  <si>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</si>
  <si>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</si>
  <si>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</si>
  <si>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</si>
  <si>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</si>
  <si>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</si>
  <si>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</si>
  <si>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</si>
  <si>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</si>
  <si>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</si>
  <si>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</si>
  <si>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</si>
  <si>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</si>
  <si>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</si>
  <si>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</si>
  <si>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</si>
  <si>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</si>
  <si>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</si>
  <si>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</si>
  <si>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</si>
  <si>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</si>
  <si>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</si>
  <si>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</si>
  <si>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</si>
  <si>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</si>
  <si>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</si>
  <si>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</si>
  <si>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</si>
  <si>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</si>
  <si>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</si>
  <si>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</si>
  <si>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</si>
  <si>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</si>
  <si>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</si>
  <si>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</si>
  <si>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</si>
  <si>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</si>
  <si>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</si>
  <si>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</si>
  <si>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</si>
  <si>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</si>
  <si>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</si>
  <si>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</si>
  <si>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</si>
  <si>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</si>
  <si>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</si>
  <si>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</si>
  <si>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</si>
  <si>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</si>
  <si>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</si>
  <si>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</si>
  <si>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</si>
  <si>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</si>
  <si>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</si>
  <si>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</si>
  <si>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</si>
  <si>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</si>
  <si>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</si>
  <si>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</si>
  <si>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</si>
  <si>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</si>
  <si>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</si>
  <si>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</si>
  <si>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</si>
  <si>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</si>
  <si>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</si>
  <si>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</si>
  <si>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</si>
  <si>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</si>
  <si>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</si>
  <si>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</si>
  <si>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</si>
  <si>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</si>
  <si>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</si>
  <si>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</si>
  <si>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</si>
  <si>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</si>
  <si>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</si>
  <si>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</si>
  <si>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</si>
  <si>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</si>
  <si>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</si>
  <si>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</si>
  <si>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</si>
  <si>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</si>
  <si>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</si>
  <si>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</si>
  <si>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</si>
  <si>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</si>
  <si>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</si>
  <si>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</si>
  <si>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</si>
  <si>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</si>
  <si>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</si>
  <si>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</si>
  <si>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</si>
  <si>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</si>
  <si>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</si>
  <si>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</si>
  <si>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</si>
  <si>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</si>
  <si>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</si>
  <si>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</si>
  <si>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</si>
  <si>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</si>
  <si>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</si>
  <si>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</si>
  <si>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</si>
  <si>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</si>
  <si>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</si>
  <si>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</si>
  <si>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</si>
  <si>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</si>
  <si>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</si>
  <si>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</si>
  <si>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</si>
  <si>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</si>
  <si>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</si>
  <si>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</si>
  <si>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</si>
  <si>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</si>
  <si>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</si>
  <si>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</si>
  <si>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</si>
  <si>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</si>
  <si>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</si>
  <si>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</si>
  <si>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</si>
  <si>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</si>
  <si>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</si>
  <si>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</si>
  <si>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</si>
  <si>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</si>
  <si>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</si>
  <si>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</si>
  <si>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</si>
  <si>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</si>
  <si>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</si>
  <si>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</si>
  <si>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</si>
  <si>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</si>
  <si>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</si>
  <si>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</si>
  <si>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</si>
  <si>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</si>
  <si>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</si>
  <si>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</si>
  <si>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</si>
  <si>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</si>
  <si>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</si>
  <si>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</si>
  <si>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</si>
  <si>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</si>
  <si>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</si>
  <si>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</si>
  <si>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</si>
  <si>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</si>
  <si>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</si>
  <si>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</si>
  <si>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</si>
  <si>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</si>
  <si>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</si>
  <si>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</si>
  <si>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</si>
  <si>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</si>
  <si>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</si>
  <si>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</si>
  <si>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</si>
  <si>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</si>
  <si>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</si>
  <si>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</si>
  <si>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</si>
  <si>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</si>
  <si>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</si>
  <si>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</si>
  <si>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</si>
  <si>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</si>
  <si>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</si>
  <si>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</si>
  <si>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</si>
  <si>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</si>
  <si>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</si>
  <si>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</si>
  <si>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</si>
  <si>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</si>
  <si>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</si>
  <si>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</si>
  <si>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</si>
  <si>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</si>
  <si>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</si>
  <si>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</si>
  <si>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</si>
  <si>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</si>
  <si>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</si>
  <si>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</si>
  <si>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</si>
  <si>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</si>
  <si>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</si>
  <si>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</si>
  <si>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</si>
  <si>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</si>
  <si>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</si>
  <si>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</si>
  <si>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</si>
  <si>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</si>
  <si>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</si>
  <si>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</si>
  <si>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</si>
  <si>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</si>
  <si>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</si>
  <si>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</si>
  <si>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</si>
  <si>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</si>
  <si>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</si>
  <si>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</si>
  <si>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</si>
  <si>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</si>
  <si>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</si>
  <si>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</si>
  <si>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</si>
  <si>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</si>
  <si>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</si>
  <si>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</si>
  <si>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</si>
  <si>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</si>
  <si>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</si>
  <si>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</si>
  <si>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</si>
  <si>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</si>
  <si>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</si>
  <si>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</si>
  <si>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</si>
  <si>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</si>
  <si>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</si>
  <si>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</si>
  <si>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</si>
  <si>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</si>
  <si>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</si>
  <si>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</si>
  <si>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</si>
  <si>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</si>
  <si>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</si>
  <si>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</si>
  <si>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</si>
  <si>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</si>
  <si>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</si>
  <si>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</si>
  <si>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</si>
  <si>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</si>
  <si>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</si>
  <si>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</si>
  <si>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</si>
  <si>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</si>
  <si>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</si>
  <si>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</si>
  <si>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</si>
  <si>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</si>
  <si>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</si>
  <si>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</si>
  <si>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</si>
  <si>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</si>
  <si>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</si>
  <si>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</si>
  <si>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</si>
  <si>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</si>
  <si>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</si>
  <si>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</si>
  <si>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</si>
  <si>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</si>
  <si>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</si>
  <si>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</si>
  <si>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</si>
  <si>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</si>
  <si>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</si>
  <si>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</si>
  <si>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</si>
  <si>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</si>
  <si>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</si>
  <si>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</si>
  <si>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</si>
  <si>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</si>
  <si>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</si>
  <si>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</si>
  <si>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</si>
  <si>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</si>
  <si>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</si>
  <si>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</si>
  <si>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</si>
  <si>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</si>
  <si>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</si>
  <si>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</si>
  <si>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</si>
  <si>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</si>
  <si>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</si>
  <si>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</si>
  <si>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</si>
  <si>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</si>
  <si>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</si>
  <si>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</si>
  <si>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</si>
  <si>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</si>
  <si>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</si>
  <si>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</si>
  <si>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</si>
  <si>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</si>
  <si>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</si>
  <si>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</si>
  <si>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</si>
  <si>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</si>
  <si>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</si>
  <si>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</si>
  <si>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</si>
  <si>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</si>
  <si>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</si>
  <si>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</si>
  <si>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</si>
  <si>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</si>
  <si>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</si>
  <si>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</si>
  <si>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</si>
  <si>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</si>
  <si>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</si>
  <si>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</si>
  <si>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</si>
  <si>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</si>
  <si>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</si>
  <si>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</si>
  <si>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</si>
  <si>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</si>
  <si>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</si>
  <si>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</si>
  <si>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</si>
  <si>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</si>
  <si>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</si>
  <si>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</si>
  <si>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</si>
  <si>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</si>
  <si>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</si>
  <si>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</si>
  <si>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</si>
  <si>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</si>
  <si>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</si>
  <si>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</si>
  <si>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</si>
  <si>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</si>
  <si>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</si>
  <si>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</si>
  <si>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</si>
  <si>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</si>
  <si>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</si>
  <si>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</si>
  <si>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</si>
  <si>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</si>
  <si>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</si>
  <si>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</si>
  <si>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</si>
  <si>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</si>
  <si>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</si>
  <si>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</si>
  <si>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</si>
  <si>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</si>
  <si>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</si>
  <si>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</si>
  <si>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</si>
  <si>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</si>
  <si>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</si>
  <si>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</si>
  <si>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</si>
  <si>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</si>
  <si>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</si>
  <si>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</si>
  <si>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</si>
  <si>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</si>
  <si>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</si>
  <si>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</si>
  <si>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</si>
  <si>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</si>
  <si>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</si>
  <si>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</si>
  <si>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</si>
  <si>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</si>
  <si>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</si>
  <si>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</si>
  <si>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</si>
  <si>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</si>
  <si>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</si>
  <si>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</si>
  <si>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</si>
  <si>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</si>
  <si>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</si>
  <si>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</si>
  <si>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</si>
  <si>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</si>
  <si>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</si>
  <si>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</si>
  <si>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</si>
  <si>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</si>
  <si>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</si>
  <si>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</si>
  <si>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</si>
  <si>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</si>
  <si>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</si>
  <si>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</si>
  <si>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</si>
  <si>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</si>
  <si>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</si>
  <si>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</si>
  <si>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</si>
  <si>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</si>
  <si>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</si>
  <si>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</si>
  <si>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</si>
  <si>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</si>
  <si>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</si>
  <si>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</si>
  <si>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</si>
  <si>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</si>
  <si>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</si>
  <si>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</si>
  <si>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</si>
  <si>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</si>
  <si>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</si>
  <si>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</si>
  <si>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</si>
  <si>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</si>
  <si>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</si>
  <si>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</si>
  <si>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</si>
  <si>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</si>
  <si>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</si>
  <si>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</si>
  <si>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</si>
  <si>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</si>
  <si>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</si>
  <si>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</si>
  <si>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</si>
  <si>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</si>
  <si>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</si>
  <si>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</si>
  <si>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</si>
  <si>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</si>
  <si>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</si>
  <si>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</si>
  <si>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</si>
  <si>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</si>
  <si>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</si>
  <si>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</si>
  <si>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</si>
  <si>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</si>
  <si>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</si>
  <si>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</si>
  <si>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</si>
  <si>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</si>
  <si>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</si>
  <si>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</si>
  <si>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</si>
  <si>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</si>
  <si>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</si>
  <si>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</si>
  <si>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</si>
  <si>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</si>
  <si>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</si>
  <si>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</si>
  <si>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</si>
  <si>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</si>
  <si>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</si>
  <si>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</si>
  <si>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</si>
  <si>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</si>
  <si>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</si>
  <si>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</si>
  <si>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</si>
  <si>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</si>
  <si>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</si>
  <si>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</si>
  <si>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</si>
  <si>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</si>
  <si>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</si>
  <si>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</si>
  <si>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</si>
  <si>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</si>
  <si>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</si>
  <si>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</si>
  <si>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</si>
  <si>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</si>
  <si>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</si>
  <si>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</si>
  <si>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</si>
  <si>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</si>
  <si>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</si>
  <si>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</si>
  <si>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</si>
  <si>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</si>
  <si>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</si>
  <si>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</si>
  <si>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</si>
  <si>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</si>
  <si>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</si>
  <si>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</si>
  <si>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</si>
  <si>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</si>
  <si>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</si>
  <si>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</si>
  <si>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</si>
  <si>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</si>
  <si>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</si>
  <si>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</si>
  <si>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</si>
  <si>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</si>
  <si>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</si>
  <si>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</si>
  <si>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</si>
  <si>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</si>
  <si>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</si>
  <si>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</si>
  <si>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</si>
  <si>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</si>
  <si>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</si>
  <si>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</si>
  <si>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</si>
  <si>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</si>
  <si>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</si>
  <si>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</si>
  <si>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</si>
  <si>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</si>
  <si>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</si>
  <si>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</si>
  <si>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</si>
  <si>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</si>
  <si>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</si>
  <si>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</si>
  <si>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</si>
  <si>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</si>
  <si>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</si>
  <si>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</si>
  <si>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</si>
  <si>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</si>
  <si>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</si>
  <si>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</si>
  <si>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</si>
  <si>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</si>
  <si>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</si>
  <si>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</si>
  <si>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</si>
  <si>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</si>
  <si>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</si>
  <si>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</si>
  <si>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</si>
  <si>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</si>
  <si>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</si>
  <si>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</si>
  <si>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</si>
  <si>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</si>
  <si>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</si>
  <si>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</si>
  <si>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</si>
  <si>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</si>
  <si>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</si>
  <si>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</si>
  <si>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</si>
  <si>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</si>
  <si>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</si>
  <si>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</si>
  <si>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</si>
  <si>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</si>
  <si>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</si>
  <si>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</si>
  <si>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</si>
  <si>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</si>
  <si>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</si>
  <si>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</si>
  <si>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</si>
  <si>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</si>
  <si>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</si>
  <si>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</si>
  <si>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</si>
  <si>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</si>
  <si>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</si>
  <si>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</si>
  <si>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</si>
  <si>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</si>
  <si>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</si>
  <si>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</si>
  <si>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</si>
  <si>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</si>
  <si>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</si>
  <si>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</si>
  <si>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</si>
  <si>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</si>
  <si>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</si>
  <si>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</si>
  <si>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</si>
  <si>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</si>
  <si>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</si>
  <si>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</si>
  <si>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</si>
  <si>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</si>
  <si>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</si>
  <si>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</si>
  <si>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</si>
  <si>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</si>
  <si>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</si>
  <si>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</si>
  <si>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</si>
  <si>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</si>
  <si>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</si>
  <si>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</si>
  <si>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</si>
  <si>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</si>
  <si>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</si>
  <si>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</si>
  <si>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</si>
  <si>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</si>
  <si>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</si>
  <si>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</si>
  <si>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</si>
  <si>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</si>
  <si>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</si>
  <si>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</si>
  <si>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</si>
  <si>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</si>
  <si>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</si>
  <si>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</si>
  <si>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</si>
  <si>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</si>
  <si>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</si>
  <si>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</si>
  <si>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</si>
  <si>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</si>
  <si>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</si>
  <si>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</si>
  <si>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</si>
  <si>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</si>
  <si>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</si>
  <si>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</si>
  <si>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</si>
  <si>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</si>
  <si>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</si>
  <si>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</si>
  <si>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</si>
  <si>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</si>
  <si>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</si>
  <si>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</si>
  <si>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</si>
  <si>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</si>
  <si>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</si>
  <si>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</si>
  <si>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</si>
  <si>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</si>
  <si>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</si>
  <si>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</si>
  <si>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</si>
  <si>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</si>
  <si>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</si>
  <si>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</si>
  <si>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</si>
  <si>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</si>
  <si>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</si>
  <si>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</si>
  <si>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</si>
  <si>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</si>
  <si>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</si>
  <si>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</si>
  <si>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</si>
  <si>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</si>
  <si>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</si>
  <si>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</si>
  <si>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</si>
  <si>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</si>
  <si>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</si>
  <si>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</si>
  <si>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</si>
  <si>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</si>
  <si>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</si>
  <si>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</si>
  <si>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</si>
  <si>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</si>
  <si>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</si>
  <si>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</si>
  <si>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</si>
  <si>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</si>
  <si>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</si>
  <si>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</si>
  <si>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</si>
  <si>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</si>
  <si>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</si>
  <si>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</si>
  <si>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</si>
  <si>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</si>
  <si>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</si>
  <si>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</si>
  <si>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</si>
  <si>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</si>
  <si>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</si>
  <si>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</si>
  <si>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</si>
  <si>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</si>
  <si>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</si>
  <si>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</si>
  <si>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</si>
  <si>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</si>
  <si>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</si>
  <si>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</si>
  <si>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</si>
  <si>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</si>
  <si>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</si>
  <si>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</si>
  <si>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</si>
  <si>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</si>
  <si>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</si>
  <si>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</si>
  <si>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</si>
  <si>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</si>
  <si>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</si>
  <si>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</si>
  <si>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</si>
  <si>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</si>
  <si>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</si>
  <si>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</si>
  <si>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</si>
  <si>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</si>
  <si>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</si>
  <si>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</si>
  <si>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</si>
  <si>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</si>
  <si>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</si>
  <si>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</si>
  <si>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</si>
  <si>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</si>
  <si>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</si>
  <si>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</si>
  <si>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</si>
  <si>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</si>
  <si>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</si>
  <si>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</si>
  <si>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</si>
  <si>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</si>
  <si>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</si>
  <si>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</si>
  <si>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</si>
  <si>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</si>
  <si>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</si>
  <si>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</si>
  <si>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</si>
  <si>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</si>
  <si>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</si>
  <si>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</si>
  <si>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</si>
  <si>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</si>
  <si>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</si>
  <si>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</si>
  <si>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</si>
  <si>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</si>
  <si>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</si>
  <si>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</si>
  <si>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</si>
  <si>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</si>
  <si>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</si>
  <si>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</si>
  <si>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</si>
  <si>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</si>
  <si>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</si>
  <si>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</si>
  <si>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</si>
  <si>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</si>
  <si>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</si>
  <si>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</si>
  <si>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</si>
  <si>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</si>
  <si>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</si>
  <si>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</si>
  <si>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</si>
  <si>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</si>
  <si>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</si>
  <si>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</si>
  <si>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</si>
  <si>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</si>
  <si>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</si>
  <si>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</si>
  <si>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</si>
  <si>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</si>
  <si>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</si>
  <si>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</si>
  <si>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</si>
  <si>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</si>
  <si>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</si>
  <si>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</si>
  <si>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</si>
  <si>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</si>
  <si>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</si>
  <si>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</si>
  <si>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</si>
  <si>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</si>
  <si>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</si>
  <si>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</si>
  <si>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</si>
  <si>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</si>
  <si>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</si>
  <si>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</si>
  <si>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</si>
  <si>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</si>
  <si>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</si>
  <si>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</si>
  <si>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</si>
  <si>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</si>
  <si>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</si>
  <si>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</si>
  <si>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</si>
  <si>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</si>
  <si>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</si>
  <si>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</si>
  <si>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</si>
  <si>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</si>
  <si>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</si>
  <si>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</si>
  <si>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</si>
  <si>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</si>
  <si>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</si>
  <si>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</si>
  <si>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</si>
  <si>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</si>
  <si>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</si>
  <si>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</si>
  <si>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</si>
  <si>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</si>
  <si>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</si>
  <si>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</si>
  <si>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</si>
  <si>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</si>
  <si>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</si>
  <si>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</si>
  <si>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</si>
  <si>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</si>
  <si>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</si>
  <si>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</si>
  <si>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</si>
  <si>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</si>
  <si>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</si>
  <si>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</si>
  <si>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</si>
  <si>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</si>
  <si>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</si>
  <si>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</si>
  <si>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</si>
  <si>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</si>
  <si>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</si>
  <si>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</si>
  <si>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</si>
  <si>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</si>
  <si>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</si>
  <si>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</si>
  <si>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</si>
  <si>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</si>
  <si>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</si>
  <si>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</si>
  <si>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</si>
  <si>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</si>
  <si>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</si>
  <si>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</si>
  <si>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</si>
  <si>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</si>
  <si>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</si>
  <si>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</si>
  <si>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</si>
  <si>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</si>
  <si>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</si>
  <si>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</si>
  <si>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</si>
  <si>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</si>
  <si>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</si>
  <si>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</si>
  <si>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</si>
  <si>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</si>
  <si>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</si>
  <si>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</si>
  <si>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</si>
  <si>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</si>
  <si>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</si>
  <si>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</si>
  <si>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</si>
  <si>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</si>
  <si>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</si>
  <si>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</si>
  <si>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</si>
  <si>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</si>
  <si>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</si>
  <si>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</si>
  <si>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</si>
  <si>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</si>
  <si>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</si>
  <si>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</si>
  <si>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</si>
  <si>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</si>
  <si>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</si>
  <si>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</si>
  <si>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</si>
  <si>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</si>
  <si>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</si>
  <si>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</si>
  <si>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</si>
  <si>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</si>
  <si>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</si>
  <si>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</si>
  <si>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</si>
  <si>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</si>
  <si>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</si>
  <si>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</si>
  <si>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</si>
  <si>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</si>
  <si>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</si>
  <si>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</si>
  <si>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</si>
  <si>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</si>
  <si>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</si>
  <si>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</si>
  <si>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</si>
  <si>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</si>
  <si>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</si>
  <si>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</si>
  <si>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</si>
  <si>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</si>
  <si>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</si>
  <si>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</si>
  <si>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</si>
  <si>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</si>
  <si>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</si>
  <si>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</si>
  <si>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</si>
  <si>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</si>
  <si>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</si>
  <si>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</si>
  <si>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</si>
  <si>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</si>
  <si>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</si>
  <si>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</si>
  <si>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</si>
  <si>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</si>
  <si>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</si>
  <si>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</si>
  <si>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</si>
  <si>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</si>
  <si>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</si>
  <si>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</si>
  <si>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</si>
  <si>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</si>
  <si>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</si>
  <si>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</si>
  <si>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</si>
  <si>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</si>
  <si>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</si>
  <si>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</si>
  <si>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</si>
  <si>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</si>
  <si>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</si>
  <si>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</si>
  <si>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</si>
  <si>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</si>
  <si>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</si>
  <si>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</si>
  <si>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</si>
  <si>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</si>
  <si>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</si>
  <si>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</si>
  <si>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</si>
  <si>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</si>
  <si>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</si>
  <si>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</si>
  <si>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</si>
  <si>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</si>
  <si>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</si>
  <si>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</si>
  <si>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</si>
  <si>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</si>
  <si>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</si>
  <si>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</si>
  <si>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</si>
  <si>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</si>
  <si>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</si>
  <si>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</si>
  <si>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</si>
  <si>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</si>
  <si>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</si>
  <si>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</si>
  <si>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</si>
  <si>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</si>
  <si>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</si>
  <si>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</si>
  <si>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</si>
  <si>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</si>
  <si>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</si>
  <si>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</si>
  <si>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</si>
  <si>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</si>
  <si>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</si>
  <si>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</si>
  <si>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</si>
  <si>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</si>
  <si>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</si>
  <si>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</si>
  <si>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</si>
  <si>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</si>
  <si>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</si>
  <si>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</si>
  <si>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</si>
  <si>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</si>
  <si>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</si>
  <si>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</si>
  <si>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</si>
  <si>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</si>
  <si>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</si>
  <si>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</si>
  <si>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</si>
  <si>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</si>
  <si>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</si>
  <si>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</si>
  <si>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</si>
  <si>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</si>
  <si>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</si>
  <si>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</si>
  <si>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</si>
  <si>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</si>
  <si>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</si>
  <si>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</si>
  <si>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</si>
  <si>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</si>
  <si>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</si>
  <si>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</si>
  <si>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</si>
  <si>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</si>
  <si>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</si>
  <si>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</si>
  <si>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</si>
  <si>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</si>
  <si>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</si>
  <si>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</si>
  <si>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</si>
  <si>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</si>
  <si>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</si>
  <si>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</si>
  <si>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</si>
  <si>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</si>
  <si>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</si>
  <si>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</si>
  <si>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</si>
  <si>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</si>
  <si>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</si>
  <si>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</si>
  <si>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</si>
  <si>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</si>
  <si>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</si>
  <si>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</si>
  <si>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</si>
  <si>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</si>
  <si>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</si>
  <si>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</si>
  <si>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</si>
  <si>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</si>
  <si>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</si>
  <si>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</si>
  <si>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</si>
  <si>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</si>
  <si>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</si>
  <si>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</si>
  <si>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</si>
  <si>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</si>
  <si>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</si>
  <si>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</si>
  <si>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</si>
  <si>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</si>
  <si>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</si>
  <si>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</si>
  <si>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</si>
  <si>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</si>
  <si>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</si>
  <si>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</si>
  <si>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</si>
  <si>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</si>
  <si>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</si>
  <si>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</si>
  <si>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</si>
  <si>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</si>
  <si>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</si>
  <si>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</si>
  <si>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</si>
  <si>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</si>
  <si>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</si>
  <si>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</si>
  <si>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</si>
  <si>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</si>
  <si>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</si>
  <si>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</si>
  <si>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</si>
  <si>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</si>
  <si>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</si>
  <si>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</si>
  <si>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</si>
  <si>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</si>
  <si>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</si>
  <si>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</si>
  <si>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</si>
  <si>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</si>
  <si>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</si>
  <si>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</si>
  <si>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</si>
  <si>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</si>
  <si>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</si>
  <si>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</si>
  <si>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</si>
  <si>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</si>
  <si>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</si>
  <si>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</si>
  <si>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</si>
  <si>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</si>
  <si>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</si>
  <si>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</si>
  <si>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</si>
  <si>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</si>
  <si>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</si>
  <si>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</si>
  <si>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</si>
  <si>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</si>
  <si>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</si>
  <si>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</si>
  <si>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</si>
  <si>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</si>
  <si>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</si>
  <si>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</si>
  <si>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</si>
  <si>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</si>
  <si>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</si>
  <si>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</si>
  <si>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</si>
  <si>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</si>
  <si>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</si>
  <si>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</si>
  <si>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</si>
  <si>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</si>
  <si>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</si>
  <si>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</si>
  <si>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</si>
  <si>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</si>
  <si>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</si>
  <si>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</si>
  <si>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</si>
  <si>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</si>
  <si>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</si>
  <si>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</si>
  <si>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</si>
  <si>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</si>
  <si>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</si>
  <si>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</si>
  <si>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</si>
  <si>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</si>
  <si>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</si>
  <si>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</si>
  <si>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</si>
  <si>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</si>
  <si>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</si>
  <si>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</si>
  <si>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</si>
  <si>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</si>
  <si>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</si>
  <si>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</si>
  <si>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</si>
  <si>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</si>
  <si>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</si>
  <si>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</si>
  <si>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</si>
  <si>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</si>
  <si>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</si>
  <si>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</si>
  <si>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</si>
  <si>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</si>
  <si>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</si>
  <si>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</si>
  <si>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</si>
  <si>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</si>
  <si>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</si>
  <si>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</si>
  <si>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</si>
  <si>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</si>
  <si>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</si>
  <si>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</si>
  <si>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</si>
  <si>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</si>
  <si>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</si>
  <si>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</si>
  <si>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</si>
  <si>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</si>
  <si>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</si>
  <si>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</si>
  <si>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</si>
  <si>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</si>
  <si>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</si>
  <si>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</si>
  <si>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</si>
  <si>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</si>
  <si>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</si>
  <si>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</si>
  <si>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</si>
  <si>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</si>
  <si>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</si>
  <si>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</si>
  <si>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</si>
  <si>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</si>
  <si>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</si>
  <si>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</si>
  <si>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</si>
  <si>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</si>
  <si>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</si>
  <si>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</si>
  <si>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</si>
  <si>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</si>
  <si>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</si>
  <si>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</si>
  <si>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</si>
  <si>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</si>
  <si>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</si>
  <si>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</si>
  <si>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</si>
  <si>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</si>
  <si>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</si>
  <si>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</si>
  <si>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</si>
  <si>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</si>
  <si>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</si>
  <si>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</si>
  <si>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</si>
  <si>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</si>
  <si>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</si>
  <si>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</si>
  <si>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</si>
  <si>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</si>
  <si>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</si>
  <si>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</si>
  <si>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</si>
  <si>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</si>
  <si>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</si>
  <si>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</si>
  <si>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</si>
  <si>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</si>
  <si>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</si>
  <si>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</si>
  <si>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</si>
  <si>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</si>
  <si>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</si>
  <si>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</si>
  <si>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</si>
  <si>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</si>
  <si>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</si>
  <si>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</si>
  <si>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</si>
  <si>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</si>
  <si>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</si>
  <si>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</si>
  <si>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</si>
  <si>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</si>
  <si>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</si>
  <si>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</si>
  <si>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</si>
  <si>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</si>
  <si>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</si>
  <si>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</si>
  <si>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</si>
  <si>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</si>
  <si>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</si>
  <si>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</si>
  <si>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</si>
  <si>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</si>
  <si>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</si>
  <si>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</si>
  <si>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</si>
  <si>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</si>
  <si>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</si>
  <si>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</si>
  <si>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</si>
  <si>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</si>
  <si>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</si>
  <si>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</si>
  <si>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</si>
  <si>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</si>
  <si>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</si>
  <si>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</si>
  <si>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</si>
  <si>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</si>
  <si>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</si>
  <si>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</si>
  <si>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</si>
  <si>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</si>
  <si>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</si>
  <si>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</si>
  <si>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</si>
  <si>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</si>
  <si>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</si>
  <si>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</si>
  <si>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</si>
  <si>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</si>
  <si>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</si>
  <si>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</si>
  <si>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</si>
  <si>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</si>
  <si>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</si>
  <si>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</si>
  <si>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</si>
  <si>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</si>
  <si>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</si>
  <si>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</si>
  <si>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</si>
  <si>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</si>
  <si>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</si>
  <si>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</si>
  <si>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</si>
  <si>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</si>
  <si>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</si>
  <si>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</si>
  <si>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</si>
  <si>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</si>
  <si>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</si>
  <si>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</si>
  <si>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</si>
  <si>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</si>
  <si>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</si>
  <si>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</si>
  <si>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</si>
  <si>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</si>
  <si>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</si>
  <si>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</si>
  <si>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</si>
  <si>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</si>
  <si>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</si>
  <si>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</si>
  <si>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</si>
  <si>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</si>
  <si>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</si>
  <si>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</si>
  <si>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</si>
  <si>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</si>
  <si>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</si>
  <si>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</si>
  <si>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</si>
  <si>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</si>
  <si>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</si>
  <si>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</si>
  <si>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</si>
  <si>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</si>
  <si>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</si>
  <si>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</si>
  <si>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</si>
  <si>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</si>
  <si>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</si>
  <si>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</si>
  <si>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</si>
  <si>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</si>
  <si>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</si>
  <si>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</si>
  <si>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</si>
  <si>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</si>
  <si>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</si>
  <si>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</si>
  <si>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</si>
  <si>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</si>
  <si>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</si>
  <si>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</si>
  <si>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</si>
  <si>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</si>
  <si>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</si>
  <si>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</si>
  <si>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</si>
  <si>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</si>
  <si>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</si>
  <si>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</si>
  <si>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</si>
  <si>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</si>
  <si>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</si>
  <si>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</si>
  <si>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</si>
  <si>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</si>
  <si>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</si>
  <si>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</si>
  <si>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</si>
  <si>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</si>
  <si>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</si>
  <si>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</si>
  <si>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</si>
  <si>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</si>
  <si>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</si>
  <si>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</si>
  <si>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</si>
  <si>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</si>
  <si>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</si>
  <si>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</si>
  <si>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</si>
  <si>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</si>
  <si>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</si>
  <si>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</si>
  <si>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</si>
  <si>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</si>
  <si>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</si>
  <si>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</si>
  <si>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</si>
  <si>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</si>
  <si>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</si>
  <si>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</si>
  <si>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</si>
  <si>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</si>
  <si>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</si>
  <si>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</si>
  <si>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</si>
  <si>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</si>
  <si>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</si>
  <si>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</si>
  <si>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</si>
  <si>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</si>
  <si>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</si>
  <si>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</si>
  <si>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</si>
  <si>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</si>
  <si>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</si>
  <si>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</si>
  <si>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</si>
  <si>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</si>
  <si>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</si>
  <si>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</si>
  <si>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</si>
  <si>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</si>
  <si>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</si>
  <si>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</si>
  <si>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</si>
  <si>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</si>
  <si>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</si>
  <si>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</si>
  <si>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</si>
  <si>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</si>
  <si>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</si>
  <si>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</si>
  <si>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</si>
  <si>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</si>
  <si>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</si>
  <si>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</si>
  <si>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</si>
  <si>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</si>
  <si>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</si>
  <si>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</si>
  <si>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</si>
  <si>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</si>
  <si>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</si>
  <si>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</si>
  <si>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</si>
  <si>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</si>
  <si>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</si>
  <si>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</si>
  <si>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</si>
  <si>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</si>
  <si>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</si>
  <si>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</si>
  <si>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</si>
  <si>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</si>
  <si>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</si>
  <si>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</si>
  <si>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</si>
  <si>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</si>
  <si>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</si>
  <si>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</si>
  <si>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</si>
  <si>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</si>
  <si>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</si>
  <si>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</si>
  <si>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</si>
  <si>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</si>
  <si>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</si>
  <si>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</si>
  <si>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</si>
  <si>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</si>
  <si>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</si>
  <si>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</si>
  <si>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</si>
  <si>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</si>
  <si>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</si>
  <si>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</si>
  <si>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</si>
  <si>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</si>
  <si>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</si>
  <si>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</si>
  <si>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</si>
  <si>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</si>
  <si>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</si>
  <si>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</si>
  <si>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</si>
  <si>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</si>
  <si>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</si>
  <si>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</si>
  <si>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</si>
  <si>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</si>
  <si>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</si>
  <si>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</si>
  <si>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</si>
  <si>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</si>
  <si>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</si>
  <si>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</si>
  <si>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</si>
  <si>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</si>
  <si>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</si>
  <si>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</si>
  <si>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</si>
  <si>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</si>
  <si>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</si>
  <si>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</si>
  <si>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</si>
  <si>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</si>
  <si>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</si>
  <si>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</si>
  <si>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</si>
  <si>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</si>
  <si>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</si>
  <si>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</si>
  <si>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</si>
  <si>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</si>
  <si>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</si>
  <si>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</si>
  <si>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</si>
  <si>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</si>
  <si>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</si>
  <si>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</si>
  <si>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</si>
  <si>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</si>
  <si>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</si>
  <si>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</si>
  <si>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</si>
  <si>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</si>
  <si>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</si>
  <si>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</si>
  <si>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</si>
  <si>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</si>
  <si>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</si>
  <si>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</si>
  <si>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</si>
  <si>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</si>
  <si>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</si>
  <si>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</si>
  <si>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</si>
  <si>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</si>
  <si>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</si>
  <si>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</si>
  <si>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</si>
  <si>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</si>
  <si>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</si>
  <si>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</si>
  <si>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</si>
  <si>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</si>
  <si>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</si>
  <si>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</si>
  <si>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</si>
  <si>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</si>
  <si>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</si>
  <si>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</si>
  <si>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</si>
  <si>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</si>
  <si>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</si>
  <si>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</si>
  <si>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</si>
  <si>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</si>
  <si>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</si>
  <si>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</si>
  <si>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</si>
  <si>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</si>
  <si>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</si>
  <si>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</si>
  <si>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</si>
  <si>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</si>
  <si>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</si>
  <si>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</si>
  <si>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</si>
  <si>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</si>
  <si>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</si>
  <si>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</si>
  <si>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</si>
  <si>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</si>
  <si>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</si>
  <si>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</si>
  <si>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</si>
  <si>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</si>
  <si>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</si>
  <si>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</si>
  <si>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</si>
  <si>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</si>
  <si>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</si>
  <si>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</si>
  <si>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</si>
  <si>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</si>
  <si>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</si>
  <si>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</si>
  <si>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</si>
  <si>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</si>
  <si>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</si>
  <si>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</si>
  <si>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</si>
  <si>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</si>
  <si>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</si>
  <si>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</si>
  <si>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</si>
  <si>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</si>
  <si>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</si>
  <si>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</si>
  <si>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</si>
  <si>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</si>
  <si>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</si>
  <si>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</si>
  <si>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</si>
  <si>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</si>
  <si>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</si>
  <si>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</si>
  <si>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</si>
  <si>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</si>
  <si>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</si>
  <si>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</si>
  <si>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</si>
  <si>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</si>
  <si>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</si>
  <si>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</si>
  <si>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</si>
  <si>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</si>
  <si>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</si>
  <si>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</si>
  <si>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</si>
  <si>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</si>
  <si>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</si>
  <si>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</si>
  <si>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</si>
  <si>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</si>
  <si>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</si>
  <si>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</si>
  <si>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</si>
  <si>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</si>
  <si>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</si>
  <si>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</si>
  <si>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</si>
  <si>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</si>
  <si>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</si>
  <si>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</si>
  <si>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</si>
  <si>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</si>
  <si>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</si>
  <si>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</si>
  <si>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</si>
  <si>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</si>
  <si>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</si>
  <si>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</si>
  <si>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</si>
  <si>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</si>
  <si>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</si>
  <si>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</si>
  <si>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</si>
  <si>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</si>
  <si>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</si>
  <si>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</si>
  <si>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</si>
  <si>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</si>
  <si>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</si>
  <si>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</si>
  <si>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</si>
  <si>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</si>
  <si>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</si>
  <si>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</si>
  <si>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</si>
  <si>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</si>
  <si>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</si>
  <si>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</si>
  <si>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</si>
  <si>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</si>
  <si>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</si>
  <si>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</si>
  <si>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</si>
  <si>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</si>
  <si>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</si>
  <si>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</si>
  <si>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</si>
  <si>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</si>
  <si>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</si>
  <si>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</si>
  <si>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</si>
  <si>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</si>
  <si>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</si>
  <si>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</si>
  <si>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</si>
  <si>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</si>
  <si>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</si>
  <si>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</si>
  <si>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</si>
  <si>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</si>
  <si>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</si>
  <si>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</si>
  <si>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</si>
  <si>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</si>
  <si>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</si>
  <si>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</si>
  <si>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</si>
  <si>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</si>
  <si>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</si>
  <si>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</si>
  <si>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</si>
  <si>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</si>
  <si>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</si>
  <si>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</si>
  <si>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</si>
  <si>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</si>
  <si>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</si>
  <si>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</si>
  <si>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</si>
  <si>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</si>
  <si>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</si>
  <si>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</si>
  <si>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</si>
  <si>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</si>
  <si>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</si>
  <si>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</si>
  <si>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</si>
  <si>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</si>
  <si>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</si>
  <si>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</si>
  <si>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</si>
  <si>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</si>
  <si>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</si>
  <si>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</si>
  <si>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</si>
  <si>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</si>
  <si>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</si>
  <si>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</si>
  <si>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</si>
  <si>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</si>
  <si>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</si>
  <si>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</si>
  <si>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</si>
  <si>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</si>
  <si>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</si>
  <si>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</si>
  <si>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</si>
  <si>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</si>
  <si>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</si>
  <si>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</si>
  <si>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</si>
  <si>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</si>
  <si>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</si>
  <si>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</si>
  <si>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</si>
  <si>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</si>
  <si>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</si>
  <si>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</si>
  <si>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</si>
  <si>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</si>
  <si>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</si>
  <si>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</si>
  <si>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</si>
  <si>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</si>
  <si>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</si>
  <si>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</si>
  <si>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</si>
  <si>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</si>
  <si>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</si>
  <si>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</si>
  <si>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</si>
  <si>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</si>
  <si>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</si>
  <si>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</si>
  <si>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</si>
  <si>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</si>
  <si>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</si>
  <si>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</si>
  <si>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</si>
  <si>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</si>
  <si>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</si>
  <si>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</si>
  <si>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</si>
  <si>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</si>
  <si>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</si>
  <si>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</si>
  <si>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</si>
  <si>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</si>
  <si>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</si>
  <si>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</si>
  <si>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</si>
  <si>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</si>
  <si>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</si>
  <si>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</si>
  <si>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</si>
  <si>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</si>
  <si>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</si>
  <si>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</si>
  <si>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</si>
  <si>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</si>
  <si>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</si>
  <si>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</si>
  <si>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</si>
  <si>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</si>
  <si>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</si>
  <si>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</si>
  <si>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</si>
  <si>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</si>
  <si>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</si>
  <si>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</si>
  <si>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</si>
  <si>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</si>
  <si>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</si>
  <si>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</si>
  <si>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</si>
  <si>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</si>
  <si>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</si>
  <si>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</si>
  <si>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</si>
  <si>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</si>
  <si>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</si>
  <si>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</si>
  <si>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</si>
  <si>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</si>
  <si>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</si>
  <si>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</si>
  <si>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</si>
  <si>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</si>
  <si>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</si>
  <si>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</si>
  <si>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</si>
  <si>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</si>
  <si>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</si>
  <si>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</si>
  <si>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</si>
  <si>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</si>
  <si>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</si>
  <si>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</si>
  <si>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</si>
  <si>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</si>
  <si>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</si>
  <si>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</si>
  <si>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</si>
  <si>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</si>
  <si>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</si>
  <si>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</si>
  <si>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</si>
  <si>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</si>
  <si>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</si>
  <si>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</si>
  <si>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</si>
  <si>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</si>
  <si>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</si>
  <si>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</si>
  <si>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</si>
  <si>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</si>
  <si>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</si>
  <si>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</si>
  <si>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</si>
  <si>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</si>
  <si>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</si>
  <si>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</si>
  <si>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</si>
  <si>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</si>
  <si>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</si>
  <si>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</si>
  <si>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</si>
  <si>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</si>
  <si>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</si>
  <si>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</si>
  <si>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</si>
  <si>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</si>
  <si>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</si>
  <si>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</si>
  <si>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</si>
  <si>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</si>
  <si>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</si>
  <si>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</si>
  <si>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</si>
  <si>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</si>
  <si>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</si>
  <si>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</si>
  <si>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</si>
  <si>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</si>
  <si>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</si>
  <si>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</si>
  <si>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</si>
  <si>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</si>
  <si>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</si>
  <si>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</si>
  <si>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</si>
  <si>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</si>
  <si>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</si>
  <si>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</si>
  <si>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</si>
  <si>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</si>
  <si>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</si>
  <si>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</si>
  <si>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</si>
  <si>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</si>
  <si>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</si>
  <si>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</si>
  <si>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</si>
  <si>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</si>
  <si>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</si>
  <si>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</si>
  <si>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</si>
  <si>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</si>
  <si>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</si>
  <si>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</si>
  <si>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</si>
  <si>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</si>
  <si>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</si>
  <si>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</si>
  <si>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</si>
  <si>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</si>
  <si>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</si>
  <si>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</si>
  <si>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</si>
  <si>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</si>
  <si>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</si>
  <si>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</si>
  <si>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</si>
  <si>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</si>
  <si>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</si>
  <si>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</si>
  <si>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</si>
  <si>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</si>
  <si>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</si>
  <si>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</si>
  <si>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</si>
  <si>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</si>
  <si>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</si>
  <si>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</si>
  <si>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</si>
  <si>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</si>
  <si>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</si>
  <si>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</si>
  <si>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</si>
  <si>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</si>
  <si>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</si>
  <si>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</si>
  <si>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</si>
  <si>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</si>
  <si>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</si>
  <si>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</si>
  <si>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</si>
  <si>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</si>
  <si>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</si>
  <si>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</si>
  <si>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</si>
  <si>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</si>
  <si>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</si>
  <si>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</si>
  <si>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</si>
  <si>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</si>
  <si>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</si>
  <si>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</si>
  <si>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</si>
  <si>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</si>
  <si>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</si>
  <si>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</si>
  <si>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</si>
  <si>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</si>
  <si>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</si>
  <si>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</si>
  <si>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</si>
  <si>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</si>
  <si>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</si>
  <si>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</si>
  <si>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</si>
  <si>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</si>
  <si>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</si>
  <si>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</si>
  <si>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</si>
  <si>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</si>
  <si>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</si>
  <si>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</si>
  <si>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</si>
  <si>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</si>
  <si>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</si>
  <si>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</si>
  <si>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</si>
  <si>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</si>
  <si>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</si>
  <si>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</si>
  <si>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</si>
  <si>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</si>
  <si>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</si>
  <si>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</si>
  <si>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</si>
  <si>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</si>
  <si>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</si>
  <si>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</si>
  <si>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</si>
  <si>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</si>
  <si>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</si>
  <si>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</si>
  <si>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</si>
  <si>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</si>
  <si>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</si>
  <si>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</si>
  <si>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</si>
  <si>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</si>
  <si>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</si>
  <si>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</si>
  <si>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</si>
  <si>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</si>
  <si>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</si>
  <si>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</si>
  <si>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</si>
  <si>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</si>
  <si>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</si>
  <si>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</si>
  <si>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</si>
  <si>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</si>
  <si>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</si>
  <si>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</si>
  <si>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</si>
  <si>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</si>
  <si>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</si>
  <si>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</si>
  <si>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</si>
  <si>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</si>
  <si>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</si>
  <si>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</si>
  <si>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</si>
  <si>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</si>
  <si>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</si>
  <si>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</si>
  <si>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</si>
  <si>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</si>
  <si>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</si>
  <si>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</si>
  <si>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</si>
  <si>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</si>
  <si>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</si>
  <si>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</si>
  <si>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</si>
  <si>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</si>
  <si>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</si>
  <si>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</si>
  <si>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</si>
  <si>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</si>
  <si>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</si>
  <si>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</si>
  <si>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</si>
  <si>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</si>
  <si>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</si>
  <si>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</si>
  <si>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</si>
  <si>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</si>
  <si>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</si>
  <si>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</si>
  <si>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</si>
  <si>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</si>
  <si>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</si>
  <si>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</si>
  <si>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</si>
  <si>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</si>
  <si>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</si>
  <si>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</si>
  <si>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</si>
  <si>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</si>
  <si>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</si>
  <si>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</si>
  <si>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</si>
  <si>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</si>
  <si>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</si>
  <si>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</si>
  <si>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</si>
  <si>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</si>
  <si>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</si>
  <si>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</si>
  <si>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</si>
  <si>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</si>
  <si>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</si>
  <si>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</si>
  <si>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</si>
  <si>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</si>
  <si>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</si>
  <si>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</si>
  <si>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</si>
  <si>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</si>
  <si>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</si>
  <si>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</si>
  <si>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</si>
  <si>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</si>
  <si>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</si>
  <si>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</si>
  <si>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</si>
  <si>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</si>
  <si>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</si>
  <si>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</si>
  <si>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</si>
  <si>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</si>
  <si>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</si>
  <si>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</si>
  <si>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</si>
  <si>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</si>
  <si>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</si>
  <si>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</si>
  <si>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</si>
  <si>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</si>
  <si>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</si>
  <si>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</si>
  <si>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</si>
  <si>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</si>
  <si>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</si>
  <si>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</si>
  <si>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</si>
  <si>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</si>
  <si>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</si>
  <si>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</si>
  <si>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</si>
  <si>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</si>
  <si>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</si>
  <si>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</si>
  <si>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</si>
  <si>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</si>
  <si>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</si>
  <si>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</si>
  <si>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</si>
  <si>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</si>
  <si>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</si>
  <si>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</si>
  <si>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</si>
  <si>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</si>
  <si>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</si>
  <si>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</si>
  <si>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</si>
  <si>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</si>
  <si>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</si>
  <si>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</si>
  <si>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</si>
  <si>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</si>
  <si>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</si>
  <si>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</si>
  <si>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</si>
  <si>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</si>
  <si>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</si>
  <si>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</si>
  <si>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</si>
  <si>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</si>
  <si>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</si>
  <si>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</si>
  <si>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</si>
  <si>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</si>
  <si>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</si>
  <si>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</si>
  <si>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</si>
  <si>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</si>
  <si>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</si>
  <si>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</si>
  <si>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</si>
  <si>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</si>
  <si>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</si>
  <si>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</si>
  <si>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</si>
  <si>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</si>
  <si>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</si>
  <si>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</si>
  <si>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</si>
  <si>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</si>
  <si>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</si>
  <si>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</si>
  <si>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</si>
  <si>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</si>
  <si>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</si>
  <si>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</si>
  <si>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</si>
  <si>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</si>
  <si>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</si>
  <si>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</si>
  <si>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</si>
  <si>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</si>
  <si>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</si>
  <si>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</si>
  <si>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</si>
  <si>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</si>
  <si>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</si>
  <si>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</si>
  <si>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</si>
  <si>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</si>
  <si>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</si>
  <si>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</si>
  <si>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</si>
  <si>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</si>
  <si>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</si>
  <si>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</si>
  <si>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</si>
  <si>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</si>
  <si>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</si>
  <si>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</si>
  <si>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</si>
  <si>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</si>
  <si>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</si>
  <si>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</si>
  <si>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</si>
  <si>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</si>
  <si>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</si>
  <si>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</si>
  <si>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</si>
  <si>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</si>
  <si>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</si>
  <si>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</si>
  <si>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</si>
  <si>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</si>
  <si>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</si>
  <si>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</si>
  <si>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</si>
  <si>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</si>
  <si>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</si>
  <si>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</si>
  <si>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</si>
  <si>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</si>
  <si>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</si>
  <si>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</si>
  <si>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</si>
  <si>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</si>
  <si>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</si>
  <si>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</si>
  <si>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</si>
  <si>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</si>
  <si>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</si>
  <si>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</si>
  <si>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</si>
  <si>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</si>
  <si>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</si>
  <si>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</si>
  <si>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</si>
  <si>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</si>
  <si>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</si>
  <si>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</si>
  <si>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</si>
  <si>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</si>
  <si>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</si>
  <si>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</si>
  <si>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</si>
  <si>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</si>
  <si>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</si>
  <si>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</si>
  <si>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</si>
  <si>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</si>
  <si>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</si>
  <si>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</si>
  <si>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</si>
  <si>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</si>
  <si>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</si>
  <si>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</si>
  <si>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</si>
  <si>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</si>
  <si>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</si>
  <si>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</si>
  <si>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</si>
  <si>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</si>
  <si>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</si>
  <si>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</si>
  <si>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</si>
  <si>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</si>
  <si>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</si>
  <si>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</si>
  <si>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</si>
  <si>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</si>
  <si>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</si>
  <si>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</si>
  <si>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</si>
  <si>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</si>
  <si>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</si>
  <si>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</si>
  <si>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</si>
  <si>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</si>
  <si>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</si>
  <si>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</si>
  <si>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</si>
  <si>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</si>
  <si>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</si>
  <si>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</si>
  <si>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</si>
  <si>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</si>
  <si>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</si>
  <si>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</si>
  <si>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</si>
  <si>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</si>
  <si>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</si>
  <si>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</si>
  <si>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</si>
  <si>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</si>
  <si>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</si>
  <si>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</si>
  <si>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</si>
  <si>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</si>
  <si>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</si>
  <si>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</si>
  <si>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</si>
  <si>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</si>
  <si>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</si>
  <si>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</si>
  <si>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</si>
  <si>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</si>
  <si>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</si>
  <si>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</si>
  <si>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</si>
  <si>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</si>
  <si>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</si>
  <si>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</si>
  <si>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</si>
  <si>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</si>
  <si>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</si>
  <si>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</si>
  <si>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</si>
  <si>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</si>
  <si>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</si>
  <si>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</si>
  <si>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</si>
  <si>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</si>
  <si>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</si>
  <si>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</si>
  <si>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</si>
  <si>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</si>
  <si>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</si>
  <si>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</si>
  <si>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</si>
  <si>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</si>
  <si>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</si>
  <si>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</si>
  <si>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</si>
  <si>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</si>
  <si>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</si>
  <si>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</si>
  <si>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</si>
  <si>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</si>
  <si>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</si>
  <si>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</si>
  <si>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</si>
  <si>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</si>
  <si>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</si>
  <si>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</si>
  <si>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</si>
  <si>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</si>
  <si>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</si>
  <si>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</si>
  <si>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</si>
  <si>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</si>
  <si>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</si>
  <si>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</si>
  <si>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</si>
  <si>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</si>
  <si>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</si>
  <si>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</si>
  <si>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</si>
  <si>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</si>
  <si>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</si>
  <si>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</si>
  <si>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</si>
  <si>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</si>
  <si>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</si>
  <si>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</si>
  <si>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</si>
  <si>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</si>
  <si>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</si>
  <si>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</si>
  <si>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</si>
  <si>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</si>
  <si>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</si>
  <si>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</si>
  <si>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</si>
  <si>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</si>
  <si>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</si>
  <si>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</si>
  <si>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</si>
  <si>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</si>
  <si>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</si>
  <si>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</si>
  <si>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</si>
  <si>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</si>
  <si>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</si>
  <si>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</si>
  <si>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</si>
  <si>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</si>
  <si>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</si>
  <si>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</si>
  <si>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</si>
  <si>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</si>
  <si>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</si>
  <si>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</si>
  <si>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</si>
  <si>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</si>
  <si>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</si>
  <si>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</si>
  <si>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</si>
  <si>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</si>
  <si>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</si>
  <si>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</si>
  <si>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</si>
  <si>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</si>
  <si>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</si>
  <si>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</si>
  <si>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</si>
  <si>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</si>
  <si>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</si>
  <si>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</si>
  <si>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</si>
  <si>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</si>
  <si>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</si>
  <si>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</si>
  <si>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</si>
  <si>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</si>
  <si>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</si>
  <si>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</si>
  <si>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</si>
  <si>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</si>
  <si>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</si>
  <si>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</si>
  <si>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</si>
  <si>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</si>
  <si>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</si>
  <si>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</si>
  <si>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</si>
  <si>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</si>
  <si>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</si>
  <si>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</si>
  <si>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</si>
  <si>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</si>
  <si>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</si>
  <si>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</si>
  <si>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</si>
  <si>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</si>
  <si>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</si>
  <si>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</si>
  <si>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</si>
  <si>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</si>
  <si>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</si>
  <si>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</si>
  <si>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</si>
  <si>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</si>
  <si>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</si>
  <si>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</si>
  <si>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</si>
  <si>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</si>
  <si>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</si>
  <si>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</si>
  <si>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</si>
  <si>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</si>
  <si>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</si>
  <si>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</si>
  <si>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</si>
  <si>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</si>
  <si>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</si>
  <si>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</si>
  <si>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</si>
  <si>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</si>
  <si>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</si>
  <si>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</si>
  <si>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</si>
  <si>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</si>
  <si>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</si>
  <si>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</si>
  <si>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</si>
  <si>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</si>
  <si>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</si>
  <si>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</si>
  <si>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</si>
  <si>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</si>
  <si>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</si>
  <si>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</si>
  <si>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</si>
  <si>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</si>
  <si>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</si>
  <si>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</si>
  <si>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</si>
  <si>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</si>
  <si>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</si>
  <si>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</si>
  <si>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</si>
  <si>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</si>
  <si>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</si>
  <si>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</si>
  <si>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</si>
  <si>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</si>
  <si>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</si>
  <si>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</si>
  <si>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</si>
  <si>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</si>
  <si>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</si>
  <si>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</si>
  <si>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</si>
  <si>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</si>
  <si>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</si>
  <si>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</si>
  <si>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</si>
  <si>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</si>
  <si>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</si>
  <si>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</si>
  <si>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</si>
  <si>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</si>
  <si>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</si>
  <si>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</si>
  <si>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</si>
  <si>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</si>
  <si>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</si>
  <si>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</si>
  <si>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</si>
  <si>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</si>
  <si>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</si>
  <si>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</si>
  <si>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</si>
  <si>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</si>
  <si>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</si>
  <si>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</si>
  <si>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</si>
  <si>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</si>
  <si>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</si>
  <si>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</si>
  <si>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</si>
  <si>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</si>
  <si>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</si>
  <si>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</si>
  <si>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</si>
  <si>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</si>
  <si>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</si>
  <si>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</si>
  <si>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</si>
  <si>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</si>
  <si>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</si>
  <si>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</si>
  <si>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</si>
  <si>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</si>
  <si>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</si>
  <si>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</si>
  <si>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</si>
  <si>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</si>
  <si>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</si>
  <si>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</si>
  <si>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</si>
  <si>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</si>
  <si>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</si>
  <si>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</si>
  <si>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</si>
  <si>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</si>
  <si>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</si>
  <si>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</si>
  <si>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</si>
  <si>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</si>
  <si>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</si>
  <si>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</si>
  <si>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</si>
  <si>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</si>
  <si>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</si>
  <si>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</si>
  <si>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</si>
  <si>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</si>
  <si>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</si>
  <si>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</si>
  <si>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</si>
  <si>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</si>
  <si>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</si>
  <si>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</si>
  <si>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</si>
  <si>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</si>
  <si>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</si>
  <si>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</si>
  <si>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</si>
  <si>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</si>
  <si>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</si>
  <si>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</si>
  <si>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</si>
  <si>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</si>
  <si>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</si>
  <si>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</si>
  <si>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</si>
  <si>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</si>
  <si>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</si>
  <si>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</si>
  <si>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</si>
  <si>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</si>
  <si>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</si>
  <si>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</si>
  <si>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</si>
  <si>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</si>
  <si>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</si>
  <si>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</si>
  <si>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</si>
  <si>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</si>
  <si>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</si>
  <si>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</si>
  <si>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</si>
  <si>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</si>
  <si>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</si>
  <si>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</si>
  <si>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</si>
  <si>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</si>
  <si>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</si>
  <si>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</si>
  <si>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</si>
  <si>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</si>
  <si>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</si>
  <si>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</si>
  <si>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</si>
  <si>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</si>
  <si>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</si>
  <si>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</si>
  <si>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</si>
  <si>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</si>
  <si>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</si>
  <si>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</si>
  <si>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</si>
  <si>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</si>
  <si>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</si>
  <si>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</si>
  <si>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</si>
  <si>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</si>
  <si>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</si>
  <si>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</si>
  <si>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</si>
  <si>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</si>
  <si>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</si>
  <si>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</si>
  <si>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</si>
  <si>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</si>
  <si>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</si>
  <si>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</si>
  <si>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</si>
  <si>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</si>
  <si>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</si>
  <si>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</si>
  <si>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</si>
  <si>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</si>
  <si>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</si>
  <si>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</si>
  <si>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</si>
  <si>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</si>
  <si>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</si>
  <si>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</si>
  <si>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</si>
  <si>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</si>
  <si>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</si>
  <si>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</si>
  <si>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</si>
  <si>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</si>
  <si>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</si>
  <si>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</si>
  <si>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</si>
  <si>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</si>
  <si>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</si>
  <si>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</si>
  <si>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</si>
  <si>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</si>
  <si>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</si>
  <si>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</si>
  <si>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</si>
  <si>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</si>
  <si>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</si>
  <si>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</si>
  <si>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</si>
  <si>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</si>
  <si>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</si>
  <si>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</si>
  <si>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</si>
  <si>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</si>
  <si>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</si>
  <si>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</si>
  <si>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</si>
  <si>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</si>
  <si>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</si>
  <si>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</si>
  <si>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</si>
  <si>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</si>
  <si>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</si>
  <si>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</si>
  <si>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</si>
  <si>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</si>
  <si>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</si>
  <si>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</si>
  <si>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</si>
  <si>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</si>
  <si>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</si>
  <si>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</si>
  <si>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</si>
  <si>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</si>
  <si>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</si>
  <si>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</si>
  <si>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</si>
  <si>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</si>
  <si>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</si>
  <si>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</si>
  <si>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</si>
  <si>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</si>
  <si>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</si>
  <si>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</si>
  <si>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</si>
  <si>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</si>
  <si>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</si>
  <si>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</si>
  <si>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</si>
  <si>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</si>
  <si>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</si>
  <si>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</si>
  <si>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</si>
  <si>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</si>
  <si>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</si>
  <si>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</si>
  <si>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</si>
  <si>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</si>
  <si>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</si>
  <si>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</si>
  <si>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</si>
  <si>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</si>
  <si>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</si>
  <si>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</si>
  <si>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</si>
  <si>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</si>
  <si>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</si>
  <si>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</si>
  <si>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</si>
  <si>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</si>
  <si>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</si>
  <si>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</si>
  <si>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</si>
  <si>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</si>
  <si>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</si>
  <si>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</si>
  <si>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</si>
  <si>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</si>
  <si>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</si>
  <si>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</si>
  <si>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</si>
  <si>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</si>
  <si>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</si>
  <si>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</si>
  <si>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</si>
  <si>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</si>
  <si>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</si>
  <si>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</si>
  <si>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</si>
  <si>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</si>
  <si>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</si>
  <si>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</si>
  <si>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</si>
  <si>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</si>
  <si>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</si>
  <si>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</si>
  <si>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</si>
  <si>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</si>
  <si>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</si>
  <si>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</si>
  <si>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</si>
  <si>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</si>
  <si>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</si>
  <si>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</si>
  <si>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</si>
  <si>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</si>
  <si>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</si>
  <si>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</si>
  <si>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</si>
  <si>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</si>
  <si>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</si>
  <si>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</si>
  <si>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</si>
  <si>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</si>
  <si>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</si>
  <si>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</si>
  <si>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</si>
  <si>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</si>
  <si>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</si>
  <si>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</si>
  <si>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</si>
  <si>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</si>
  <si>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</si>
  <si>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</si>
  <si>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</si>
  <si>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</si>
  <si>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</si>
  <si>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</si>
  <si>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</si>
  <si>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</si>
  <si>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</si>
  <si>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</si>
  <si>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</si>
  <si>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</si>
  <si>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</si>
  <si>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</si>
  <si>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</si>
  <si>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</si>
  <si>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</si>
  <si>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</si>
  <si>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</si>
  <si>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</si>
  <si>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</si>
  <si>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</si>
  <si>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</si>
  <si>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</si>
  <si>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</si>
  <si>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</si>
  <si>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</si>
  <si>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</si>
  <si>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</si>
  <si>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</si>
  <si>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</si>
  <si>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</si>
  <si>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</si>
  <si>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</si>
  <si>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</si>
  <si>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</si>
  <si>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</si>
  <si>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</si>
  <si>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</si>
  <si>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</si>
  <si>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</si>
  <si>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</si>
  <si>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</si>
  <si>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</si>
  <si>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</si>
  <si>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</si>
  <si>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</si>
  <si>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</si>
  <si>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</si>
  <si>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</si>
  <si>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</si>
  <si>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</si>
  <si>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</si>
  <si>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</si>
  <si>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</si>
  <si>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</si>
  <si>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</si>
  <si>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</si>
  <si>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</si>
  <si>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</si>
  <si>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</si>
  <si>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</si>
  <si>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</si>
  <si>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</si>
  <si>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</si>
  <si>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</si>
  <si>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</si>
  <si>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</si>
  <si>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</si>
  <si>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</si>
  <si>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</si>
  <si>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</si>
  <si>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</si>
  <si>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</si>
  <si>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</si>
  <si>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</si>
  <si>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</si>
  <si>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</si>
  <si>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</si>
  <si>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</si>
  <si>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</si>
  <si>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</si>
  <si>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</si>
  <si>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</si>
  <si>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</si>
  <si>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</si>
  <si>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</si>
  <si>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</si>
  <si>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</si>
  <si>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</si>
  <si>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</si>
  <si>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</si>
  <si>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</si>
  <si>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</si>
  <si>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</si>
  <si>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</si>
  <si>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</si>
  <si>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</si>
  <si>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</si>
  <si>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</si>
  <si>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</si>
  <si>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</si>
  <si>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</si>
  <si>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</si>
  <si>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</si>
  <si>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</si>
  <si>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</si>
  <si>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</si>
  <si>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</si>
  <si>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</si>
  <si>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</si>
  <si>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</si>
  <si>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</si>
  <si>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</si>
  <si>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</si>
  <si>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</si>
  <si>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</si>
  <si>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</si>
  <si>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</si>
  <si>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</si>
  <si>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</si>
  <si>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</si>
  <si>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</si>
  <si>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</si>
  <si>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</si>
  <si>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</si>
  <si>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</si>
  <si>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</si>
  <si>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</si>
  <si>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</si>
  <si>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</si>
  <si>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</si>
  <si>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</si>
  <si>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</si>
  <si>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</si>
  <si>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</si>
  <si>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</si>
  <si>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</si>
  <si>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</si>
  <si>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</si>
  <si>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</si>
  <si>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</si>
  <si>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</si>
  <si>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</si>
  <si>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</si>
  <si>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</si>
  <si>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</si>
  <si>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</si>
  <si>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</si>
  <si>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</si>
  <si>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</si>
  <si>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</si>
  <si>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</si>
  <si>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</si>
  <si>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</si>
  <si>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</si>
  <si>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</si>
  <si>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</si>
  <si>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</si>
  <si>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</si>
  <si>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</si>
  <si>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</si>
  <si>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</si>
  <si>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</si>
  <si>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</si>
  <si>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</si>
  <si>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</si>
  <si>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</si>
  <si>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</si>
  <si>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</si>
  <si>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</si>
  <si>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</si>
  <si>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</si>
  <si>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</si>
  <si>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</si>
  <si>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</si>
  <si>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</si>
  <si>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</si>
  <si>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</si>
  <si>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</si>
  <si>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</si>
  <si>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</si>
  <si>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</si>
  <si>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</si>
  <si>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</si>
  <si>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</si>
  <si>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</si>
  <si>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</si>
  <si>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</si>
  <si>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</si>
  <si>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</si>
  <si>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</si>
  <si>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</si>
  <si>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</si>
  <si>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</si>
  <si>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</si>
  <si>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</si>
  <si>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</si>
  <si>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</si>
  <si>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</si>
  <si>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</si>
  <si>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</si>
  <si>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</si>
  <si>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</si>
  <si>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</si>
  <si>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</si>
  <si>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</si>
  <si>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</si>
  <si>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</si>
  <si>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</si>
  <si>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</si>
  <si>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</si>
  <si>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</si>
  <si>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</si>
  <si>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</si>
  <si>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</si>
  <si>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</si>
  <si>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</si>
  <si>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</si>
  <si>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</si>
  <si>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</si>
  <si>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</si>
  <si>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</si>
  <si>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</si>
  <si>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</si>
  <si>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</si>
  <si>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</si>
  <si>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</si>
  <si>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</si>
  <si>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</si>
  <si>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</si>
  <si>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</si>
  <si>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</si>
  <si>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</si>
  <si>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</si>
  <si>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</si>
  <si>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</si>
  <si>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</si>
  <si>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</si>
  <si>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</si>
  <si>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</si>
  <si>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</si>
  <si>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</si>
  <si>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</si>
  <si>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</si>
  <si>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</si>
  <si>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</si>
  <si>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</si>
  <si>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</si>
  <si>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</si>
  <si>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</si>
  <si>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</si>
  <si>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</si>
  <si>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</si>
  <si>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</si>
  <si>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</si>
  <si>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</si>
  <si>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</si>
  <si>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</si>
  <si>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</si>
  <si>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</si>
  <si>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</si>
  <si>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</si>
  <si>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</si>
  <si>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</si>
  <si>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</si>
  <si>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</si>
  <si>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</si>
  <si>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</si>
  <si>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</si>
  <si>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</si>
  <si>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</si>
  <si>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</si>
  <si>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</si>
  <si>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</si>
  <si>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</si>
  <si>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</si>
  <si>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</si>
  <si>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</si>
  <si>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</si>
  <si>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</si>
  <si>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</si>
  <si>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</si>
  <si>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</si>
  <si>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</si>
  <si>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</si>
  <si>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</si>
  <si>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</si>
  <si>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</si>
  <si>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</si>
  <si>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</si>
  <si>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</si>
  <si>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</si>
  <si>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</si>
  <si>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</si>
  <si>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</si>
  <si>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</si>
  <si>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</si>
  <si>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</si>
  <si>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</si>
  <si>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</si>
  <si>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</si>
  <si>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</si>
  <si>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</si>
  <si>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</si>
  <si>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</si>
  <si>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</si>
  <si>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</si>
  <si>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</si>
  <si>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</si>
  <si>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</si>
  <si>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</si>
  <si>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</si>
  <si>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</si>
  <si>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</si>
  <si>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</si>
  <si>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</si>
  <si>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</si>
  <si>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</si>
  <si>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</si>
  <si>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</si>
  <si>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</si>
  <si>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</si>
  <si>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</si>
  <si>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</si>
  <si>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</si>
  <si>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</si>
  <si>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</si>
  <si>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</si>
  <si>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</si>
  <si>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</si>
  <si>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</si>
  <si>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</si>
  <si>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</si>
  <si>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</si>
  <si>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</si>
  <si>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</si>
  <si>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</si>
  <si>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</si>
  <si>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</si>
  <si>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</si>
  <si>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</si>
  <si>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</si>
  <si>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</si>
  <si>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</si>
  <si>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</si>
  <si>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</si>
  <si>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</si>
  <si>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</si>
  <si>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</si>
  <si>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</si>
  <si>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</si>
  <si>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</si>
  <si>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</si>
  <si>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</si>
  <si>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</si>
  <si>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</si>
  <si>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</si>
  <si>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</si>
  <si>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</si>
  <si>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</si>
  <si>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</si>
  <si>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</si>
  <si>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</si>
  <si>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</si>
  <si>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</si>
  <si>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</si>
  <si>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</si>
  <si>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</si>
  <si>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</si>
  <si>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</si>
  <si>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</si>
  <si>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</si>
  <si>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</si>
  <si>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</si>
  <si>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</si>
  <si>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</si>
  <si>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</si>
  <si>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</si>
  <si>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</si>
  <si>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</si>
  <si>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</si>
  <si>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</si>
  <si>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</si>
  <si>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</si>
  <si>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</si>
  <si>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</si>
  <si>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</si>
  <si>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</si>
  <si>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</si>
  <si>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</si>
  <si>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</si>
  <si>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</si>
  <si>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</si>
  <si>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</si>
  <si>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</si>
  <si>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</si>
  <si>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</si>
  <si>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</si>
  <si>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</si>
  <si>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</si>
  <si>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</si>
  <si>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</si>
  <si>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</si>
  <si>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</si>
  <si>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</si>
  <si>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</si>
  <si>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</si>
  <si>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</si>
  <si>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</si>
  <si>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</si>
  <si>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</si>
  <si>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</si>
  <si>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</si>
  <si>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</si>
  <si>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</si>
  <si>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</si>
  <si>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</si>
  <si>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</si>
  <si>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</si>
  <si>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</si>
  <si>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</si>
  <si>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</si>
  <si>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</si>
  <si>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</si>
  <si>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</si>
  <si>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</si>
  <si>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</si>
  <si>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</si>
  <si>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</si>
  <si>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</si>
  <si>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</si>
  <si>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</si>
  <si>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</si>
  <si>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</si>
  <si>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</si>
  <si>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</si>
  <si>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</si>
  <si>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</si>
  <si>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</si>
  <si>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</si>
  <si>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</si>
  <si>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</si>
  <si>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</si>
  <si>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</si>
  <si>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</si>
  <si>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</si>
  <si>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</si>
  <si>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</si>
  <si>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</si>
  <si>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</si>
  <si>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</si>
  <si>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</si>
  <si>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</si>
  <si>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</si>
  <si>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</si>
  <si>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</si>
  <si>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</si>
  <si>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</si>
  <si>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</si>
  <si>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</si>
  <si>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</si>
  <si>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</si>
  <si>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</si>
  <si>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</si>
  <si>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</si>
  <si>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</si>
  <si>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</si>
  <si>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</si>
  <si>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</si>
  <si>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</si>
  <si>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</si>
  <si>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</si>
  <si>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</si>
  <si>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</si>
  <si>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</si>
  <si>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</si>
  <si>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</si>
  <si>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</si>
  <si>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</si>
  <si>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</si>
  <si>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</si>
  <si>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</si>
  <si>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</si>
  <si>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</si>
  <si>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</si>
  <si>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</si>
  <si>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</si>
  <si>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</si>
  <si>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</si>
  <si>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</si>
  <si>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</si>
  <si>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</si>
  <si>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</si>
  <si>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</si>
  <si>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</si>
  <si>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</si>
  <si>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</si>
  <si>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</si>
  <si>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</si>
  <si>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</si>
  <si>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</si>
  <si>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</si>
  <si>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</si>
  <si>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</si>
  <si>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</si>
  <si>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</si>
  <si>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</si>
  <si>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</si>
  <si>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</si>
  <si>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</si>
  <si>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</si>
  <si>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</si>
  <si>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</si>
  <si>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</si>
  <si>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</si>
  <si>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</si>
  <si>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</si>
  <si>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</si>
  <si>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</si>
  <si>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</si>
  <si>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</si>
  <si>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</si>
  <si>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</si>
  <si>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</si>
  <si>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</si>
  <si>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</si>
  <si>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</si>
  <si>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</si>
  <si>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</si>
  <si>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</si>
  <si>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</si>
  <si>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</si>
  <si>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</si>
  <si>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</si>
  <si>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</si>
  <si>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</si>
  <si>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</si>
  <si>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</si>
  <si>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</si>
  <si>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</si>
  <si>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</si>
  <si>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</si>
  <si>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</si>
  <si>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</si>
  <si>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</si>
  <si>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</si>
  <si>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</si>
  <si>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</si>
  <si>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</si>
  <si>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</si>
  <si>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</si>
  <si>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</si>
  <si>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</si>
  <si>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</si>
  <si>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</si>
  <si>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</si>
  <si>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</si>
  <si>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</si>
  <si>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</si>
  <si>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</si>
  <si>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</si>
  <si>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</si>
  <si>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</si>
  <si>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</si>
  <si>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</si>
  <si>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</si>
  <si>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</si>
  <si>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</si>
  <si>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</si>
  <si>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</si>
  <si>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</si>
  <si>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</si>
  <si>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</si>
  <si>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</si>
  <si>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</si>
  <si>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</si>
  <si>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</si>
  <si>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</si>
  <si>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</si>
  <si>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</si>
  <si>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</si>
  <si>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</si>
  <si>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</si>
  <si>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</si>
  <si>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</si>
  <si>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</si>
  <si>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</si>
  <si>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</si>
  <si>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</si>
  <si>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</si>
  <si>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</si>
  <si>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</si>
  <si>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</si>
  <si>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</si>
  <si>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</si>
  <si>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</si>
  <si>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</si>
  <si>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</si>
  <si>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</si>
  <si>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</si>
  <si>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</si>
  <si>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</si>
  <si>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</si>
  <si>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</si>
  <si>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</si>
  <si>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</si>
  <si>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</si>
  <si>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</si>
  <si>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</si>
  <si>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</si>
  <si>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</si>
  <si>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</si>
  <si>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</si>
  <si>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</si>
  <si>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</si>
  <si>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</si>
  <si>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</si>
  <si>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</si>
  <si>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</si>
  <si>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</si>
  <si>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</si>
  <si>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</si>
  <si>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</si>
  <si>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</si>
  <si>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</si>
  <si>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</si>
  <si>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</si>
  <si>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</si>
  <si>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</si>
  <si>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</si>
  <si>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</si>
  <si>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</si>
  <si>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</si>
  <si>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</si>
  <si>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</si>
  <si>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</si>
  <si>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</si>
  <si>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</si>
  <si>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</si>
  <si>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</si>
  <si>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</si>
  <si>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</si>
  <si>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</si>
  <si>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</si>
  <si>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</si>
  <si>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</si>
  <si>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</si>
  <si>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</si>
  <si>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</si>
  <si>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</si>
  <si>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</si>
  <si>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</si>
  <si>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</si>
  <si>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</si>
  <si>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</si>
  <si>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</si>
  <si>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</si>
  <si>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</si>
  <si>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</si>
  <si>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</si>
  <si>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</si>
  <si>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</si>
  <si>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</si>
  <si>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</si>
  <si>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</si>
  <si>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</si>
  <si>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</si>
  <si>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</si>
  <si>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</si>
  <si>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</si>
  <si>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</si>
  <si>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</si>
  <si>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</si>
  <si>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</si>
  <si>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</si>
  <si>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</si>
  <si>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</si>
  <si>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</si>
  <si>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</si>
  <si>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</si>
  <si>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</si>
  <si>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</si>
  <si>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</si>
  <si>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</si>
  <si>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</si>
  <si>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</si>
  <si>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</si>
  <si>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</si>
  <si>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</si>
  <si>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</si>
  <si>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</si>
  <si>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</si>
  <si>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</si>
  <si>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</si>
  <si>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</si>
  <si>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</si>
  <si>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</si>
  <si>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</si>
  <si>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</si>
  <si>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</si>
  <si>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</si>
  <si>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</si>
  <si>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</si>
  <si>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</si>
  <si>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</si>
  <si>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</si>
  <si>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</si>
  <si>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</si>
  <si>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</si>
  <si>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</si>
  <si>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</si>
  <si>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</si>
  <si>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</si>
  <si>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</si>
  <si>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</si>
  <si>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</si>
  <si>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</si>
  <si>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</si>
  <si>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</si>
  <si>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</si>
  <si>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</si>
  <si>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</si>
  <si>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</si>
  <si>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</si>
  <si>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</si>
  <si>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</si>
  <si>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</si>
  <si>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</si>
  <si>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</si>
  <si>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</si>
  <si>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</si>
  <si>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</si>
  <si>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</si>
  <si>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</si>
  <si>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</si>
  <si>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</si>
  <si>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</si>
  <si>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</si>
  <si>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</si>
  <si>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</si>
  <si>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</si>
  <si>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</si>
  <si>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</si>
  <si>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</si>
  <si>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</si>
  <si>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</si>
  <si>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</si>
  <si>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</si>
  <si>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</si>
  <si>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</si>
  <si>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</si>
  <si>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</si>
  <si>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</si>
  <si>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</si>
  <si>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</si>
  <si>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</si>
  <si>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</si>
  <si>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</si>
  <si>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</si>
  <si>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</si>
  <si>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</si>
  <si>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</si>
  <si>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</si>
  <si>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</si>
  <si>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</si>
  <si>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</si>
  <si>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</si>
  <si>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</si>
  <si>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</si>
  <si>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</si>
  <si>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</si>
  <si>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</si>
  <si>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</si>
  <si>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</si>
  <si>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</si>
  <si>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</si>
  <si>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</si>
  <si>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</si>
  <si>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</si>
  <si>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</si>
  <si>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</si>
  <si>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</si>
  <si>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</si>
  <si>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</si>
  <si>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</si>
  <si>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</si>
  <si>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</si>
  <si>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</si>
  <si>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</si>
  <si>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</si>
  <si>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</si>
  <si>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</si>
  <si>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</si>
  <si>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</si>
  <si>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</si>
  <si>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</si>
  <si>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</si>
  <si>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</si>
  <si>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</si>
  <si>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</si>
  <si>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</si>
  <si>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</si>
  <si>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</si>
  <si>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</si>
  <si>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</si>
  <si>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</si>
  <si>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</si>
  <si>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</si>
  <si>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</si>
  <si>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</si>
  <si>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</si>
  <si>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</si>
  <si>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</si>
  <si>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</si>
  <si>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</si>
  <si>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</si>
  <si>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</si>
  <si>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</si>
  <si>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</si>
  <si>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</si>
  <si>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</si>
  <si>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</si>
  <si>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</si>
  <si>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</si>
  <si>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</si>
  <si>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</si>
  <si>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</si>
  <si>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</si>
  <si>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</si>
  <si>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</si>
  <si>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</si>
  <si>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</si>
  <si>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</si>
  <si>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</si>
  <si>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</si>
  <si>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</si>
  <si>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</si>
  <si>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</si>
  <si>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</si>
  <si>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</si>
  <si>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</si>
  <si>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</si>
  <si>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</si>
  <si>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</si>
  <si>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</si>
  <si>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</si>
  <si>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</si>
  <si>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</si>
  <si>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</si>
  <si>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</si>
  <si>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</si>
  <si>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</si>
  <si>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</si>
  <si>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</si>
  <si>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</si>
  <si>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</si>
  <si>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</si>
  <si>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</si>
  <si>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</si>
  <si>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</si>
  <si>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</si>
  <si>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</si>
  <si>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</si>
  <si>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</si>
  <si>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</si>
  <si>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</si>
  <si>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</si>
  <si>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</si>
  <si>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</si>
  <si>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</si>
  <si>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</si>
  <si>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</si>
  <si>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</si>
  <si>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</si>
  <si>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</si>
  <si>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</si>
  <si>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</si>
  <si>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</si>
  <si>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</si>
  <si>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</si>
  <si>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</si>
  <si>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</si>
  <si>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</si>
  <si>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</si>
  <si>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</si>
  <si>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</si>
  <si>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</si>
  <si>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</si>
  <si>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</si>
  <si>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</si>
  <si>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</si>
  <si>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</si>
  <si>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</si>
  <si>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</si>
  <si>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</si>
  <si>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</si>
  <si>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</si>
  <si>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</si>
  <si>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</si>
  <si>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</si>
  <si>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</si>
  <si>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</si>
  <si>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</si>
  <si>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</si>
  <si>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</si>
  <si>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</si>
  <si>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</si>
  <si>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</si>
  <si>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</si>
  <si>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</si>
  <si>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</si>
  <si>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</si>
  <si>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</si>
  <si>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</si>
  <si>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</si>
  <si>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</si>
  <si>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</si>
  <si>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</si>
  <si>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</si>
  <si>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</si>
  <si>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</si>
  <si>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</si>
  <si>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</si>
  <si>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</si>
  <si>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</si>
  <si>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</si>
  <si>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</si>
  <si>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</si>
  <si>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</si>
  <si>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</si>
  <si>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</si>
  <si>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</si>
  <si>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</si>
  <si>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</si>
  <si>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</si>
  <si>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</si>
  <si>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</si>
  <si>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</si>
  <si>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</si>
  <si>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</si>
  <si>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</si>
  <si>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</si>
  <si>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</si>
  <si>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</si>
  <si>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</si>
  <si>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</si>
  <si>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</si>
  <si>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</si>
  <si>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</si>
  <si>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</si>
  <si>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</si>
  <si>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</si>
  <si>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</si>
  <si>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</si>
  <si>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</si>
  <si>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</si>
  <si>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</si>
  <si>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</si>
  <si>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</si>
  <si>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</si>
  <si>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</si>
  <si>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</si>
  <si>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</si>
  <si>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</si>
  <si>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</si>
  <si>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</si>
  <si>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</si>
  <si>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</si>
  <si>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</si>
  <si>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</si>
  <si>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</si>
  <si>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</si>
  <si>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</si>
  <si>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</si>
  <si>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</si>
  <si>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</si>
  <si>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</si>
  <si>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</si>
  <si>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</si>
  <si>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</si>
  <si>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</si>
  <si>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</si>
  <si>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</si>
  <si>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</si>
  <si>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</si>
  <si>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</si>
  <si>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</si>
  <si>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</si>
  <si>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</si>
  <si>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</si>
  <si>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</si>
  <si>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</si>
  <si>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</si>
  <si>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</si>
  <si>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</si>
  <si>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</si>
  <si>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</si>
  <si>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</si>
  <si>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</si>
  <si>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</si>
  <si>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</si>
  <si>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</si>
  <si>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</si>
  <si>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</si>
  <si>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</si>
  <si>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</si>
  <si>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</si>
  <si>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</si>
  <si>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</si>
  <si>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</si>
  <si>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</si>
  <si>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</si>
  <si>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</si>
  <si>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</si>
  <si>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</si>
  <si>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</si>
  <si>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</si>
  <si>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</si>
  <si>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</si>
  <si>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</si>
  <si>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</si>
  <si>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</si>
  <si>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</si>
  <si>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</si>
  <si>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</si>
  <si>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</si>
  <si>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</si>
  <si>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</si>
  <si>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</si>
  <si>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</si>
  <si>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</si>
  <si>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</si>
  <si>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</si>
  <si>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</si>
  <si>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</si>
  <si>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</si>
  <si>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</si>
  <si>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</si>
  <si>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</si>
  <si>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</si>
  <si>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</si>
  <si>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</si>
  <si>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</si>
  <si>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</si>
  <si>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</si>
  <si>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</si>
  <si>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</si>
  <si>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</si>
  <si>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</si>
  <si>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</si>
  <si>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</si>
  <si>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</si>
  <si>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</si>
  <si>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</si>
  <si>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</si>
  <si>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</si>
  <si>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</si>
  <si>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</si>
  <si>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</si>
  <si>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</si>
  <si>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</si>
  <si>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</si>
  <si>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</si>
  <si>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</si>
  <si>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</si>
  <si>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</si>
  <si>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</si>
  <si>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</si>
  <si>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</si>
  <si>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</si>
  <si>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</si>
  <si>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</si>
  <si>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</si>
  <si>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</si>
  <si>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</si>
  <si>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</si>
  <si>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</si>
  <si>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</si>
  <si>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</si>
  <si>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</si>
  <si>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</si>
  <si>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</si>
  <si>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</si>
  <si>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</si>
  <si>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</si>
  <si>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</si>
  <si>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</si>
  <si>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</si>
  <si>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</si>
  <si>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</si>
  <si>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</si>
  <si>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</si>
  <si>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</si>
  <si>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</si>
  <si>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</si>
  <si>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</si>
  <si>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</si>
  <si>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</si>
  <si>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</si>
  <si>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</si>
  <si>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</si>
  <si>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</si>
  <si>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</si>
  <si>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</si>
  <si>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</si>
  <si>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</si>
  <si>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</si>
  <si>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</si>
  <si>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</si>
  <si>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</si>
  <si>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</si>
  <si>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</si>
  <si>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</si>
  <si>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</si>
  <si>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</si>
  <si>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</si>
  <si>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</si>
  <si>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</si>
  <si>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</si>
  <si>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</si>
  <si>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</si>
  <si>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</si>
  <si>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</si>
  <si>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</si>
  <si>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</si>
  <si>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</si>
  <si>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</si>
  <si>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</si>
  <si>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</si>
  <si>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</si>
  <si>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</si>
  <si>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</si>
  <si>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</si>
  <si>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</si>
  <si>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</si>
  <si>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</si>
  <si>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</si>
  <si>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</si>
  <si>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</si>
  <si>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</si>
  <si>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</si>
  <si>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</si>
  <si>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</si>
  <si>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</si>
  <si>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</si>
  <si>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</si>
  <si>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</si>
  <si>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</si>
  <si>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</si>
  <si>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</si>
  <si>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</si>
  <si>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</si>
  <si>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</si>
  <si>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</si>
  <si>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</si>
  <si>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</si>
  <si>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</si>
  <si>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</si>
  <si>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</si>
  <si>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</si>
  <si>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</si>
  <si>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</si>
  <si>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</si>
  <si>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</si>
  <si>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</si>
  <si>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</si>
  <si>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</si>
  <si>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</si>
  <si>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</si>
  <si>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</si>
  <si>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</si>
  <si>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</si>
  <si>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</si>
  <si>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</si>
  <si>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</si>
  <si>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</si>
  <si>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</si>
  <si>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</si>
  <si>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</si>
  <si>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</si>
  <si>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</si>
  <si>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</si>
  <si>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</si>
  <si>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</si>
  <si>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</si>
  <si>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</si>
  <si>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</si>
  <si>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</si>
  <si>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</si>
  <si>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</si>
  <si>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</si>
  <si>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</si>
  <si>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</si>
  <si>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</si>
  <si>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</si>
  <si>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</si>
  <si>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</si>
  <si>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</si>
  <si>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</si>
  <si>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</si>
  <si>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</si>
  <si>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</si>
  <si>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</si>
  <si>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</si>
  <si>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</si>
  <si>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</si>
  <si>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</si>
  <si>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</si>
  <si>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</si>
  <si>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</si>
  <si>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</si>
  <si>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</si>
  <si>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</si>
  <si>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</si>
  <si>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</si>
  <si>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</si>
  <si>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</si>
  <si>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</si>
  <si>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</si>
  <si>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</si>
  <si>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</si>
  <si>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</si>
  <si>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</si>
  <si>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</si>
  <si>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</si>
  <si>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</si>
  <si>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</si>
  <si>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</si>
  <si>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</si>
  <si>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</si>
  <si>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</si>
  <si>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</si>
  <si>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</si>
  <si>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</si>
  <si>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</si>
  <si>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</si>
  <si>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</si>
  <si>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</si>
  <si>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</si>
  <si>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</si>
  <si>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</si>
  <si>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</si>
  <si>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</si>
  <si>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</si>
  <si>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</si>
  <si>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</si>
  <si>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</si>
  <si>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</si>
  <si>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</si>
  <si>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</si>
  <si>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</si>
  <si>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</si>
  <si>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</si>
  <si>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</si>
  <si>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</si>
  <si>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</si>
  <si>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</si>
  <si>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</si>
  <si>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</si>
  <si>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</si>
  <si>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</si>
  <si>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</si>
  <si>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</si>
  <si>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</si>
  <si>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</si>
  <si>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</si>
  <si>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</si>
  <si>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</si>
  <si>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</si>
  <si>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</si>
  <si>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</si>
  <si>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</si>
  <si>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</si>
  <si>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</si>
  <si>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</si>
  <si>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</si>
  <si>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</si>
  <si>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</si>
  <si>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</si>
  <si>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</si>
  <si>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</si>
  <si>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</si>
  <si>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</si>
  <si>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</si>
  <si>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</si>
  <si>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</si>
  <si>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</si>
  <si>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</si>
  <si>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</si>
  <si>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</si>
  <si>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</si>
  <si>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</si>
  <si>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</si>
  <si>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</si>
  <si>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</si>
  <si>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</si>
  <si>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</si>
  <si>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</si>
  <si>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</si>
  <si>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</si>
  <si>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</si>
  <si>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</si>
  <si>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</si>
  <si>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</si>
  <si>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</si>
  <si>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</si>
  <si>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</si>
  <si>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</si>
  <si>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</si>
  <si>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</si>
  <si>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</si>
  <si>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</si>
  <si>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</si>
  <si>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</si>
  <si>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</si>
  <si>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</si>
  <si>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</si>
  <si>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</si>
  <si>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</si>
  <si>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</si>
  <si>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</si>
  <si>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</si>
  <si>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</si>
  <si>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</si>
  <si>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</si>
  <si>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</si>
  <si>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</si>
  <si>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</si>
  <si>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</si>
  <si>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</si>
  <si>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</si>
  <si>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</si>
  <si>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</si>
  <si>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</si>
  <si>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</si>
  <si>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</si>
  <si>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</si>
  <si>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</si>
  <si>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</si>
  <si>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</si>
  <si>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</si>
  <si>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</si>
  <si>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</si>
  <si>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</si>
  <si>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</si>
  <si>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</si>
  <si>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</si>
  <si>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</si>
  <si>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</si>
  <si>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</si>
  <si>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</si>
  <si>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</si>
  <si>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</si>
  <si>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</si>
  <si>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</si>
  <si>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</si>
  <si>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</si>
  <si>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</si>
  <si>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</si>
  <si>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</si>
  <si>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</si>
  <si>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</si>
  <si>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</si>
  <si>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</si>
  <si>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</si>
  <si>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</si>
  <si>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</si>
  <si>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</si>
  <si>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</si>
  <si>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</si>
  <si>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</si>
  <si>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</si>
  <si>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</si>
  <si>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</si>
  <si>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</si>
  <si>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</si>
  <si>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</si>
  <si>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</si>
  <si>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</si>
  <si>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</si>
  <si>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</si>
  <si>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</si>
  <si>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</si>
  <si>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</si>
  <si>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</si>
  <si>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</si>
  <si>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</si>
  <si>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</si>
  <si>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</si>
  <si>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</si>
  <si>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</si>
  <si>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</si>
  <si>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</si>
  <si>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</si>
  <si>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</si>
  <si>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</si>
  <si>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</si>
  <si>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</si>
  <si>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</si>
  <si>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</si>
  <si>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</si>
  <si>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</si>
  <si>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</si>
  <si>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</si>
  <si>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</si>
  <si>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</si>
  <si>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</si>
  <si>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</si>
  <si>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</si>
  <si>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</si>
  <si>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</si>
  <si>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</si>
  <si>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</si>
  <si>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</si>
  <si>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</si>
  <si>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</si>
  <si>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</si>
  <si>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</si>
  <si>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</si>
  <si>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</si>
  <si>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</si>
  <si>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</si>
  <si>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</si>
  <si>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</si>
  <si>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</si>
  <si>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</si>
  <si>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</si>
  <si>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</si>
  <si>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</si>
  <si>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</si>
  <si>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</si>
  <si>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</si>
  <si>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</si>
  <si>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</si>
  <si>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</si>
  <si>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</si>
  <si>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</si>
  <si>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</si>
  <si>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</si>
  <si>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</si>
  <si>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</si>
  <si>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</si>
  <si>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</si>
  <si>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</si>
  <si>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</si>
  <si>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</si>
  <si>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</si>
  <si>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</si>
  <si>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</si>
  <si>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</si>
  <si>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</si>
  <si>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</si>
  <si>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</si>
  <si>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</si>
  <si>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</si>
  <si>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</si>
  <si>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</si>
  <si>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</si>
  <si>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</si>
  <si>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</si>
  <si>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</si>
  <si>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</si>
  <si>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</si>
  <si>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</si>
  <si>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</si>
  <si>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</si>
  <si>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</si>
  <si>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</si>
  <si>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</si>
  <si>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</si>
  <si>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</si>
  <si>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</si>
  <si>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</si>
  <si>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</si>
  <si>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</si>
  <si>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</si>
  <si>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</si>
  <si>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</si>
  <si>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</si>
  <si>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</si>
  <si>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</si>
  <si>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</si>
  <si>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</si>
  <si>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</si>
  <si>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</si>
  <si>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</si>
  <si>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</si>
  <si>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</si>
  <si>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</si>
  <si>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</si>
  <si>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</si>
  <si>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</si>
  <si>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</si>
  <si>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</si>
  <si>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</si>
  <si>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</si>
  <si>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</si>
  <si>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</si>
  <si>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</si>
  <si>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</si>
  <si>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</si>
  <si>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</si>
  <si>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</si>
  <si>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</si>
  <si>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</si>
  <si>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</si>
  <si>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</si>
  <si>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</si>
  <si>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</si>
  <si>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</si>
  <si>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</si>
  <si>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</si>
  <si>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</si>
  <si>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</si>
  <si>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</si>
  <si>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</si>
  <si>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</si>
  <si>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</si>
  <si>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</si>
  <si>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</si>
  <si>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</si>
  <si>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</si>
  <si>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</si>
  <si>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</si>
  <si>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</si>
  <si>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</si>
  <si>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</si>
  <si>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</si>
  <si>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</si>
  <si>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</si>
  <si>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</si>
  <si>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</si>
  <si>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</si>
  <si>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</si>
  <si>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</si>
  <si>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</si>
  <si>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</si>
  <si>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</si>
  <si>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</si>
  <si>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</si>
  <si>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</si>
  <si>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</si>
  <si>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</si>
  <si>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</si>
  <si>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</si>
  <si>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</si>
  <si>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</si>
  <si>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</si>
  <si>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</si>
  <si>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</si>
  <si>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</si>
  <si>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</si>
  <si>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</si>
  <si>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</si>
  <si>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</si>
  <si>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</si>
  <si>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</si>
  <si>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</si>
  <si>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</si>
  <si>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</si>
  <si>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</si>
  <si>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</si>
  <si>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</si>
  <si>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</si>
  <si>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</si>
  <si>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</si>
  <si>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</si>
  <si>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</si>
  <si>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</si>
  <si>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</si>
  <si>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</si>
  <si>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</si>
  <si>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</si>
  <si>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</si>
  <si>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</si>
  <si>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</si>
  <si>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</si>
  <si>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</si>
  <si>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</si>
  <si>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</si>
  <si>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</si>
  <si>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</si>
  <si>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</si>
  <si>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</si>
  <si>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</si>
  <si>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</si>
  <si>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</si>
  <si>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</si>
  <si>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</si>
  <si>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</si>
  <si>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</si>
  <si>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</si>
  <si>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</si>
  <si>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</si>
  <si>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</si>
  <si>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</si>
  <si>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</si>
  <si>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</si>
  <si>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</si>
  <si>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</si>
  <si>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</si>
  <si>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</si>
  <si>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</si>
  <si>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</si>
  <si>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</si>
  <si>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</si>
  <si>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</si>
  <si>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</si>
  <si>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</si>
  <si>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</si>
  <si>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</si>
  <si>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</si>
  <si>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</si>
  <si>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</si>
  <si>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</si>
  <si>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</si>
  <si>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</si>
  <si>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</si>
  <si>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</si>
  <si>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</si>
  <si>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</si>
  <si>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</si>
  <si>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</si>
  <si>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</si>
  <si>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</si>
  <si>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</si>
  <si>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</si>
  <si>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</si>
  <si>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</si>
  <si>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</si>
  <si>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</si>
  <si>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</si>
  <si>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</si>
  <si>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</si>
  <si>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</si>
  <si>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</si>
  <si>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</si>
  <si>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</si>
  <si>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</si>
  <si>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</si>
  <si>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</si>
  <si>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</si>
  <si>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</si>
  <si>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</si>
  <si>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</si>
  <si>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</si>
  <si>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</si>
  <si>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</si>
  <si>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</si>
  <si>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</si>
  <si>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</si>
  <si>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</si>
  <si>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</si>
  <si>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</si>
  <si>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</si>
  <si>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</si>
  <si>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</si>
  <si>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</si>
  <si>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</si>
  <si>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</si>
  <si>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</si>
  <si>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</si>
  <si>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</si>
  <si>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</si>
  <si>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</si>
  <si>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</si>
  <si>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</si>
  <si>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</si>
  <si>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</si>
  <si>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</si>
  <si>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</si>
  <si>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</si>
  <si>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</si>
  <si>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</si>
  <si>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</si>
  <si>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</si>
  <si>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</si>
  <si>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</si>
  <si>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</si>
  <si>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</si>
  <si>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</si>
  <si>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</si>
  <si>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</si>
  <si>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</si>
  <si>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</si>
  <si>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</si>
  <si>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</si>
  <si>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</si>
  <si>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</si>
  <si>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</si>
  <si>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</si>
  <si>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</si>
  <si>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</si>
  <si>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</si>
  <si>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</si>
  <si>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</si>
  <si>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</si>
  <si>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</si>
  <si>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</si>
  <si>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</si>
  <si>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</si>
  <si>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</si>
  <si>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</si>
  <si>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</si>
  <si>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</si>
  <si>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</si>
  <si>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</si>
  <si>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</si>
  <si>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</si>
  <si>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</si>
  <si>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</si>
  <si>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</si>
  <si>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</si>
  <si>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</si>
  <si>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</si>
  <si>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</si>
  <si>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</si>
  <si>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</si>
  <si>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</si>
  <si>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</si>
  <si>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</si>
  <si>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</si>
  <si>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</si>
  <si>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</si>
  <si>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</si>
  <si>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</si>
  <si>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</si>
  <si>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</si>
  <si>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</si>
  <si>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</si>
  <si>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</si>
  <si>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</si>
  <si>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</si>
  <si>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</si>
  <si>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</si>
  <si>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</si>
  <si>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</si>
  <si>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</si>
  <si>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</si>
  <si>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</si>
  <si>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</si>
  <si>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</si>
  <si>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</si>
  <si>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</si>
  <si>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</si>
  <si>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</si>
  <si>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</si>
  <si>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</si>
  <si>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</si>
  <si>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</si>
  <si>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</si>
  <si>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</si>
  <si>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</si>
  <si>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</si>
  <si>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</si>
  <si>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</si>
  <si>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</si>
  <si>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</si>
  <si>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</si>
  <si>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</si>
  <si>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</si>
  <si>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</si>
  <si>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</si>
  <si>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</si>
  <si>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</si>
  <si>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</si>
  <si>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</si>
  <si>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</si>
  <si>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</si>
  <si>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</si>
  <si>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</si>
  <si>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</si>
  <si>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</si>
  <si>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</si>
  <si>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</si>
  <si>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</si>
  <si>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</si>
  <si>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</si>
  <si>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</si>
  <si>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</si>
  <si>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</si>
  <si>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</si>
  <si>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</si>
  <si>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</si>
  <si>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</si>
  <si>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</si>
  <si>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</si>
  <si>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</si>
  <si>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</si>
  <si>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</si>
  <si>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</si>
  <si>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</si>
  <si>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</si>
  <si>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</si>
  <si>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</si>
  <si>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</si>
  <si>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</si>
  <si>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</si>
  <si>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</si>
  <si>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</si>
  <si>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</si>
  <si>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</si>
  <si>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</si>
  <si>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</si>
  <si>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</si>
  <si>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</si>
  <si>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</si>
  <si>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</si>
  <si>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</si>
  <si>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</si>
  <si>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</si>
  <si>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</si>
  <si>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</si>
  <si>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</si>
  <si>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</si>
  <si>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</si>
  <si>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</si>
  <si>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</si>
  <si>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</si>
  <si>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</si>
  <si>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</si>
  <si>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</si>
  <si>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</si>
  <si>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</si>
  <si>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</si>
  <si>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</si>
  <si>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</si>
  <si>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</si>
  <si>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</si>
  <si>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</si>
  <si>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</si>
  <si>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</si>
  <si>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</si>
  <si>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</si>
  <si>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</si>
  <si>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</si>
  <si>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</si>
  <si>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</si>
  <si>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</si>
  <si>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</si>
  <si>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</si>
  <si>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</si>
  <si>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</si>
  <si>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</si>
  <si>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</si>
  <si>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</si>
  <si>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</si>
  <si>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</si>
  <si>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</si>
  <si>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</si>
  <si>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</si>
  <si>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</si>
  <si>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</si>
  <si>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</si>
  <si>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</si>
  <si>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</si>
  <si>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</si>
  <si>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</si>
  <si>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</si>
  <si>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</si>
  <si>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</si>
  <si>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</si>
  <si>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</si>
  <si>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</si>
  <si>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</si>
  <si>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</si>
  <si>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</si>
  <si>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</si>
  <si>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</si>
  <si>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</si>
  <si>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</si>
  <si>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</si>
  <si>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</si>
  <si>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</si>
  <si>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</si>
  <si>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</si>
  <si>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</si>
  <si>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</si>
  <si>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</si>
  <si>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</si>
  <si>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</si>
  <si>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</si>
  <si>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</si>
  <si>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</si>
  <si>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</si>
  <si>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</si>
  <si>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</si>
  <si>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</si>
  <si>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</si>
  <si>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</si>
  <si>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</si>
  <si>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</si>
  <si>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</si>
  <si>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</si>
  <si>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</si>
  <si>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</si>
  <si>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</si>
  <si>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</si>
  <si>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</si>
  <si>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</si>
  <si>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</si>
  <si>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</si>
  <si>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</si>
  <si>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</si>
  <si>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</si>
  <si>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</si>
  <si>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</si>
  <si>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</si>
  <si>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</si>
  <si>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</si>
  <si>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</si>
  <si>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</si>
  <si>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</si>
  <si>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</si>
  <si>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</si>
  <si>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</si>
  <si>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</si>
  <si>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</si>
  <si>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</si>
  <si>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</si>
  <si>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</si>
  <si>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</si>
  <si>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</si>
  <si>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</si>
  <si>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</si>
  <si>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</si>
  <si>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</si>
  <si>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</si>
  <si>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</si>
  <si>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</si>
  <si>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</si>
  <si>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</si>
  <si>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</si>
  <si>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</si>
  <si>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</si>
  <si>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</si>
  <si>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</si>
  <si>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</si>
  <si>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</si>
  <si>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</si>
  <si>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</si>
  <si>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</si>
  <si>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</si>
  <si>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</si>
  <si>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</si>
  <si>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</si>
  <si>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</si>
  <si>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</si>
  <si>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</si>
  <si>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</si>
  <si>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</si>
  <si>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</si>
  <si>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</si>
  <si>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</si>
  <si>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</si>
  <si>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</si>
  <si>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</si>
  <si>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</si>
  <si>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</si>
  <si>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</si>
  <si>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</si>
  <si>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</si>
  <si>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</si>
  <si>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</si>
  <si>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</si>
  <si>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</si>
  <si>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</si>
  <si>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</si>
  <si>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</si>
  <si>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</si>
  <si>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</si>
  <si>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</si>
  <si>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</si>
  <si>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</si>
  <si>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</si>
  <si>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</si>
  <si>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</si>
  <si>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</si>
  <si>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</si>
  <si>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</si>
  <si>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</si>
  <si>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</si>
  <si>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</si>
  <si>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</si>
  <si>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</si>
  <si>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</si>
  <si>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</si>
  <si>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</si>
  <si>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</si>
  <si>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</si>
  <si>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</si>
  <si>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</si>
  <si>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</si>
  <si>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</si>
  <si>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</si>
  <si>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</si>
  <si>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</si>
  <si>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</si>
  <si>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</si>
  <si>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</si>
  <si>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</si>
  <si>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</si>
  <si>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</si>
  <si>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</si>
  <si>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</si>
  <si>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</si>
  <si>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</si>
  <si>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</si>
  <si>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</si>
  <si>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</si>
  <si>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</si>
  <si>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</si>
  <si>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</si>
  <si>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</si>
  <si>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</si>
  <si>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</si>
  <si>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</si>
  <si>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</si>
  <si>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</si>
  <si>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</si>
  <si>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</si>
  <si>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</si>
  <si>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</si>
  <si>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</si>
  <si>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</si>
  <si>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</si>
  <si>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</si>
  <si>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</si>
  <si>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</si>
  <si>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</si>
  <si>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</si>
  <si>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</si>
  <si>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</si>
  <si>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</si>
  <si>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</si>
  <si>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</si>
  <si>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</si>
  <si>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</si>
  <si>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</si>
  <si>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</si>
  <si>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</si>
  <si>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</si>
  <si>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</si>
  <si>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</si>
  <si>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</si>
  <si>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</si>
  <si>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</si>
  <si>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</si>
  <si>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</si>
  <si>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</si>
  <si>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</si>
  <si>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</si>
  <si>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</si>
  <si>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</si>
  <si>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</si>
  <si>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</si>
  <si>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</si>
  <si>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</si>
  <si>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</si>
  <si>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</si>
  <si>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</si>
  <si>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</si>
  <si>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</si>
  <si>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</si>
  <si>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</si>
  <si>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</si>
  <si>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</si>
  <si>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</si>
  <si>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</si>
  <si>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</si>
  <si>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</si>
  <si>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</si>
  <si>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</si>
  <si>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</si>
  <si>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</si>
  <si>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</si>
  <si>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</si>
  <si>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</si>
  <si>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</si>
  <si>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</si>
  <si>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</si>
  <si>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</si>
  <si>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</si>
  <si>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</si>
  <si>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</si>
  <si>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</si>
  <si>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</si>
  <si>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</si>
  <si>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</si>
  <si>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</si>
  <si>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</si>
  <si>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</si>
  <si>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</si>
  <si>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</si>
  <si>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</si>
  <si>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</si>
  <si>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</si>
  <si>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</si>
  <si>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</si>
  <si>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</si>
  <si>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</si>
  <si>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</si>
  <si>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</si>
  <si>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</si>
  <si>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</si>
  <si>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</si>
  <si>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</si>
  <si>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</si>
  <si>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</si>
  <si>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</si>
  <si>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</si>
  <si>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</si>
  <si>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</si>
  <si>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</si>
  <si>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</si>
  <si>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</si>
  <si>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</si>
  <si>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</si>
  <si>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</si>
  <si>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</si>
  <si>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</si>
  <si>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</si>
  <si>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</si>
  <si>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</si>
  <si>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</si>
  <si>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</si>
  <si>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</si>
  <si>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</si>
  <si>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</si>
  <si>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</si>
  <si>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</si>
  <si>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</si>
  <si>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</si>
  <si>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</si>
  <si>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</si>
  <si>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</si>
  <si>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</si>
  <si>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</si>
  <si>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</si>
  <si>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</si>
  <si>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</si>
  <si>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</si>
  <si>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</si>
  <si>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</si>
  <si>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</si>
  <si>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</si>
  <si>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</si>
  <si>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</si>
  <si>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</si>
  <si>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</si>
  <si>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</si>
  <si>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</si>
  <si>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</si>
  <si>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</si>
  <si>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</si>
  <si>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</si>
  <si>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</si>
  <si>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</si>
  <si>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</si>
  <si>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</si>
  <si>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</si>
  <si>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</si>
  <si>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</si>
  <si>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</si>
  <si>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</si>
  <si>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</si>
  <si>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</si>
  <si>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</si>
  <si>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</si>
  <si>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</si>
  <si>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</si>
  <si>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</si>
  <si>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</si>
  <si>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</si>
  <si>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</si>
  <si>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</si>
  <si>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</si>
  <si>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</si>
  <si>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</si>
  <si>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</si>
  <si>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</si>
  <si>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</si>
  <si>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</si>
  <si>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</si>
  <si>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</si>
  <si>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</si>
  <si>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</si>
  <si>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</si>
  <si>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</si>
  <si>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</si>
  <si>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</si>
  <si>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</si>
  <si>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</si>
  <si>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</si>
  <si>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</si>
  <si>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</si>
  <si>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</si>
  <si>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</si>
  <si>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</si>
  <si>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</si>
  <si>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</si>
  <si>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</si>
  <si>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</si>
  <si>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</si>
  <si>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</si>
  <si>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</si>
  <si>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</si>
  <si>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</si>
  <si>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</si>
  <si>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</si>
  <si>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</si>
  <si>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</si>
  <si>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</si>
  <si>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</si>
  <si>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</si>
  <si>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</si>
  <si>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</si>
  <si>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</si>
  <si>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</si>
  <si>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</si>
  <si>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</si>
  <si>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</si>
  <si>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</si>
  <si>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</si>
  <si>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</si>
  <si>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</si>
  <si>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</si>
  <si>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</si>
  <si>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</si>
  <si>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</si>
  <si>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</si>
  <si>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</si>
  <si>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</si>
  <si>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</si>
  <si>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</si>
  <si>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</si>
  <si>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</si>
  <si>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</si>
  <si>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</si>
  <si>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</si>
  <si>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</si>
  <si>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</si>
  <si>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</si>
  <si>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</si>
  <si>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</si>
  <si>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</si>
  <si>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</si>
  <si>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</si>
  <si>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</si>
  <si>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</si>
  <si>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</si>
  <si>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</si>
  <si>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</si>
  <si>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</si>
  <si>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</si>
  <si>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</si>
  <si>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</si>
  <si>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</si>
  <si>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</si>
  <si>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</si>
  <si>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</si>
  <si>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</si>
  <si>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</si>
  <si>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</si>
  <si>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</si>
  <si>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</si>
  <si>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</si>
  <si>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</si>
  <si>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</si>
  <si>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</si>
  <si>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</si>
  <si>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</si>
  <si>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</si>
  <si>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</si>
  <si>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</si>
  <si>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</si>
  <si>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</si>
  <si>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</si>
  <si>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</si>
  <si>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</si>
  <si>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</si>
  <si>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</si>
  <si>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</si>
  <si>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</si>
  <si>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</si>
  <si>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</si>
  <si>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</si>
  <si>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</si>
  <si>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</si>
  <si>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</si>
  <si>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</si>
  <si>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</si>
  <si>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</si>
  <si>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</si>
  <si>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</si>
  <si>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</si>
  <si>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</si>
  <si>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</si>
  <si>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</si>
  <si>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</si>
  <si>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</si>
  <si>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</si>
  <si>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</si>
  <si>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</si>
  <si>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</si>
  <si>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</si>
  <si>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</si>
  <si>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</si>
  <si>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</si>
  <si>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</si>
  <si>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</si>
  <si>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</si>
  <si>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</si>
  <si>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</si>
  <si>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</si>
  <si>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</si>
  <si>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</si>
  <si>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</si>
  <si>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</si>
  <si>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</si>
  <si>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</si>
  <si>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</si>
  <si>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</si>
  <si>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</si>
  <si>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</si>
  <si>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</si>
  <si>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</si>
  <si>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</si>
  <si>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</si>
  <si>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</si>
  <si>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</si>
  <si>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</si>
  <si>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</si>
  <si>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</si>
  <si>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</si>
  <si>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</si>
  <si>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</si>
  <si>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</si>
  <si>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</si>
  <si>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</si>
  <si>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</si>
  <si>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</si>
  <si>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</si>
  <si>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</si>
  <si>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</si>
  <si>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</si>
  <si>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</si>
  <si>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</si>
  <si>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</si>
  <si>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</si>
  <si>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</si>
  <si>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</si>
  <si>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</si>
  <si>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</si>
  <si>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</si>
  <si>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</si>
  <si>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</si>
  <si>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</si>
  <si>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</si>
  <si>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</si>
  <si>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</si>
  <si>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</si>
  <si>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</si>
  <si>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</si>
  <si>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</si>
  <si>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</si>
  <si>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</si>
  <si>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</si>
  <si>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</si>
  <si>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</si>
  <si>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</si>
  <si>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</si>
  <si>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</si>
  <si>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</si>
  <si>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</si>
  <si>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</si>
  <si>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</si>
  <si>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</si>
  <si>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</si>
  <si>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</si>
  <si>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</si>
  <si>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</si>
  <si>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</si>
  <si>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</si>
  <si>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</si>
  <si>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</si>
  <si>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</si>
  <si>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</si>
  <si>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</si>
  <si>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</si>
  <si>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</si>
  <si>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</si>
  <si>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</si>
  <si>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</si>
  <si>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</si>
  <si>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</si>
  <si>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</si>
  <si>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</si>
  <si>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</si>
  <si>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</si>
  <si>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</si>
  <si>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</si>
  <si>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</si>
  <si>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</si>
  <si>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</si>
  <si>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</si>
  <si>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</si>
  <si>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</si>
  <si>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</si>
  <si>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</si>
  <si>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</si>
  <si>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</si>
  <si>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</si>
  <si>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</si>
  <si>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</si>
  <si>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</si>
  <si>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</si>
  <si>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</si>
  <si>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</si>
  <si>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</si>
  <si>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</si>
  <si>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</si>
  <si>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</si>
  <si>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</si>
  <si>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</si>
  <si>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</si>
  <si>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</si>
  <si>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</si>
  <si>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</si>
  <si>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</si>
  <si>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</si>
  <si>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</si>
  <si>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</si>
  <si>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</si>
  <si>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</si>
  <si>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</si>
  <si>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</si>
  <si>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</si>
  <si>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</si>
  <si>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</si>
  <si>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</si>
  <si>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</si>
  <si>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</si>
  <si>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</si>
  <si>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</si>
  <si>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</si>
  <si>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</si>
  <si>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</si>
  <si>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</si>
  <si>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</si>
  <si>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</si>
  <si>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</si>
  <si>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</si>
  <si>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</si>
  <si>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</si>
  <si>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</si>
  <si>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</si>
  <si>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</si>
  <si>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</si>
  <si>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</si>
  <si>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</si>
  <si>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</si>
  <si>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</si>
  <si>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</si>
  <si>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</si>
  <si>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</si>
  <si>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</si>
  <si>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</si>
  <si>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</si>
  <si>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</si>
  <si>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</si>
  <si>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</si>
  <si>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</si>
  <si>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</si>
  <si>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</si>
  <si>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</si>
  <si>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</si>
  <si>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</si>
  <si>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</si>
  <si>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</si>
  <si>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</si>
  <si>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</si>
  <si>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</si>
  <si>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</si>
  <si>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</si>
  <si>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</si>
  <si>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</si>
  <si>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</si>
  <si>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</si>
  <si>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</si>
  <si>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</si>
  <si>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</si>
  <si>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</si>
  <si>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</si>
  <si>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</si>
  <si>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</si>
  <si>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</si>
  <si>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</si>
  <si>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</si>
  <si>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</si>
  <si>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</si>
  <si>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</si>
  <si>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</si>
  <si>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</si>
  <si>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</si>
  <si>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</si>
  <si>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</si>
  <si>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</si>
  <si>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</si>
  <si>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</si>
  <si>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</si>
  <si>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</si>
  <si>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</si>
  <si>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</si>
  <si>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</si>
  <si>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</si>
  <si>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</si>
  <si>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</si>
  <si>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</si>
  <si>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</si>
  <si>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</si>
  <si>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</si>
  <si>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</si>
  <si>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</si>
  <si>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</si>
  <si>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</si>
  <si>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</si>
  <si>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</si>
  <si>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</si>
  <si>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</si>
  <si>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</si>
  <si>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</si>
  <si>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</si>
  <si>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</si>
  <si>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</si>
  <si>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</si>
  <si>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</si>
  <si>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</si>
  <si>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</si>
  <si>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</si>
  <si>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</si>
  <si>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</si>
  <si>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</si>
  <si>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</si>
  <si>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</si>
  <si>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</si>
  <si>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</si>
  <si>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</si>
  <si>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</si>
  <si>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</si>
  <si>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</si>
  <si>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</si>
  <si>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</si>
  <si>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</si>
  <si>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</si>
  <si>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</si>
  <si>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</si>
  <si>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</si>
  <si>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</si>
  <si>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</si>
  <si>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</si>
  <si>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</si>
  <si>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</si>
  <si>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</si>
  <si>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</si>
  <si>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</si>
  <si>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</si>
  <si>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</si>
  <si>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</si>
  <si>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</si>
  <si>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</si>
  <si>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</si>
  <si>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</si>
  <si>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</si>
  <si>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</si>
  <si>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</si>
  <si>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</si>
  <si>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</si>
  <si>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</si>
  <si>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</si>
  <si>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</si>
  <si>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</si>
  <si>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</si>
  <si>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</si>
  <si>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</si>
  <si>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</si>
  <si>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</si>
  <si>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</si>
  <si>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</si>
  <si>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</si>
  <si>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</si>
  <si>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</si>
  <si>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</si>
  <si>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</si>
  <si>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</si>
  <si>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</si>
  <si>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</si>
  <si>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</si>
  <si>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</si>
  <si>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</si>
  <si>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</si>
  <si>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</si>
  <si>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</si>
  <si>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</si>
  <si>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</si>
  <si>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</si>
  <si>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</si>
  <si>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</si>
  <si>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</si>
  <si>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</si>
  <si>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</si>
  <si>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</si>
  <si>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</si>
  <si>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</si>
  <si>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</si>
  <si>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</si>
  <si>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</si>
  <si>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</si>
  <si>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</si>
  <si>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</si>
  <si>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</si>
  <si>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</si>
  <si>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</si>
  <si>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</si>
  <si>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</si>
  <si>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</si>
  <si>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</si>
  <si>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</si>
  <si>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</si>
  <si>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</si>
  <si>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</si>
  <si>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</si>
  <si>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</si>
  <si>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</si>
  <si>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</si>
  <si>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</si>
  <si>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</si>
  <si>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</si>
  <si>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</si>
  <si>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</si>
  <si>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</si>
  <si>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</si>
  <si>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</si>
  <si>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</si>
  <si>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</si>
  <si>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</si>
  <si>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</si>
  <si>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</si>
  <si>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</si>
  <si>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</si>
  <si>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</si>
  <si>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</si>
  <si>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</si>
  <si>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</si>
  <si>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</si>
  <si>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</si>
  <si>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</si>
  <si>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</si>
  <si>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</si>
  <si>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</si>
  <si>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</si>
  <si>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</si>
  <si>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</si>
  <si>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</si>
  <si>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</si>
  <si>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</si>
  <si>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</si>
  <si>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</si>
  <si>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</si>
  <si>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</si>
  <si>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</si>
  <si>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</si>
  <si>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</si>
  <si>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</si>
  <si>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</si>
  <si>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</si>
  <si>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</si>
  <si>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</si>
  <si>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</si>
  <si>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</si>
  <si>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</si>
  <si>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</si>
  <si>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</si>
  <si>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</si>
  <si>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</si>
  <si>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</si>
  <si>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</si>
  <si>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</si>
  <si>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</si>
  <si>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</si>
  <si>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</si>
  <si>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</si>
  <si>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</si>
  <si>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</si>
  <si>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</si>
  <si>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</si>
  <si>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</si>
  <si>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</si>
  <si>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</si>
  <si>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</si>
  <si>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</si>
  <si>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</si>
  <si>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</si>
  <si>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</si>
  <si>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</si>
  <si>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</si>
  <si>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</si>
  <si>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</si>
  <si>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</si>
  <si>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</si>
  <si>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</si>
  <si>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</si>
  <si>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</si>
  <si>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</si>
  <si>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</si>
  <si>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</si>
  <si>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</si>
  <si>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</si>
  <si>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</si>
  <si>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</si>
  <si>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</si>
  <si>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</si>
  <si>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</si>
  <si>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</si>
  <si>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</si>
  <si>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</si>
  <si>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</si>
  <si>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</si>
  <si>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</si>
  <si>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</si>
  <si>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</si>
  <si>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</si>
  <si>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</si>
  <si>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</si>
  <si>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</si>
  <si>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</si>
  <si>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</si>
  <si>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</si>
  <si>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</si>
  <si>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</si>
  <si>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</si>
  <si>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</si>
  <si>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</si>
  <si>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</si>
  <si>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</si>
  <si>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</si>
  <si>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</si>
  <si>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</si>
  <si>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</si>
  <si>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</si>
  <si>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</si>
  <si>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</si>
  <si>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</si>
  <si>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</si>
  <si>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</si>
  <si>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</si>
  <si>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</si>
  <si>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</si>
  <si>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</si>
  <si>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</si>
  <si>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</si>
  <si>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</si>
  <si>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</si>
  <si>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</si>
  <si>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</si>
  <si>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</si>
  <si>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</si>
  <si>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</si>
  <si>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</si>
  <si>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</si>
  <si>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</si>
  <si>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</si>
  <si>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</si>
  <si>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</si>
  <si>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</si>
  <si>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</si>
  <si>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</si>
  <si>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</si>
  <si>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</si>
  <si>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</si>
  <si>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</si>
  <si>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</si>
  <si>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</si>
  <si>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</si>
  <si>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</si>
  <si>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</si>
  <si>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</si>
  <si>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</si>
  <si>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</si>
  <si>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</si>
  <si>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</si>
  <si>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</si>
  <si>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</si>
  <si>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</si>
  <si>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</si>
  <si>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</si>
  <si>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</si>
  <si>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</si>
  <si>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</si>
  <si>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</si>
  <si>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</si>
  <si>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</si>
  <si>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</si>
  <si>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</si>
  <si>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</si>
  <si>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</si>
  <si>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</si>
  <si>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</si>
  <si>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</si>
  <si>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</si>
  <si>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</si>
  <si>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</si>
  <si>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</si>
  <si>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</si>
  <si>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</si>
  <si>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</si>
  <si>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</si>
  <si>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</si>
  <si>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</si>
  <si>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</si>
  <si>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</si>
  <si>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</si>
  <si>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</si>
  <si>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</si>
  <si>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</si>
  <si>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</si>
  <si>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</si>
  <si>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</si>
  <si>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</si>
  <si>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</si>
  <si>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</si>
  <si>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</si>
  <si>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</si>
  <si>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</si>
  <si>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</si>
  <si>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</si>
  <si>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</si>
  <si>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</si>
  <si>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</si>
  <si>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</si>
  <si>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</si>
  <si>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</si>
  <si>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</si>
  <si>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</si>
  <si>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</si>
  <si>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</si>
  <si>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</si>
  <si>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</si>
  <si>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</si>
  <si>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</si>
  <si>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</si>
  <si>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</si>
  <si>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</si>
  <si>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</si>
  <si>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</si>
  <si>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</si>
  <si>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</si>
  <si>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</si>
  <si>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</si>
  <si>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</si>
  <si>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</si>
  <si>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</si>
  <si>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</si>
  <si>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</si>
  <si>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</si>
  <si>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</si>
  <si>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</si>
  <si>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</si>
  <si>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</si>
  <si>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</si>
  <si>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</si>
  <si>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</si>
  <si>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</si>
  <si>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</si>
  <si>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</si>
  <si>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</si>
  <si>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</si>
  <si>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</si>
  <si>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</si>
  <si>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</si>
  <si>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</si>
  <si>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</si>
  <si>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</si>
  <si>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</si>
  <si>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</si>
  <si>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</si>
  <si>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</si>
  <si>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</si>
  <si>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</si>
  <si>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</si>
  <si>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</si>
  <si>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</si>
  <si>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</si>
  <si>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</si>
  <si>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</si>
  <si>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</si>
  <si>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</si>
  <si>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</si>
  <si>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</si>
  <si>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</si>
  <si>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</si>
  <si>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</si>
  <si>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</si>
  <si>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</si>
  <si>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</si>
  <si>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</si>
  <si>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</si>
  <si>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</si>
  <si>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</si>
  <si>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</si>
  <si>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</si>
  <si>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</si>
  <si>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</si>
  <si>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</si>
  <si>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</si>
  <si>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</si>
  <si>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</si>
  <si>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</si>
  <si>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</si>
  <si>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</si>
  <si>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</si>
  <si>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</si>
  <si>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</si>
  <si>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</si>
  <si>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</si>
  <si>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</si>
  <si>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</si>
  <si>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</si>
  <si>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</si>
  <si>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</si>
  <si>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</si>
  <si>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</si>
  <si>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</si>
  <si>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</si>
  <si>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</si>
  <si>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</si>
  <si>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</si>
  <si>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</si>
  <si>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</si>
  <si>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</si>
  <si>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</si>
  <si>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</si>
  <si>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</si>
  <si>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</si>
  <si>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</si>
  <si>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</si>
  <si>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</si>
  <si>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</si>
  <si>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</si>
  <si>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</si>
  <si>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</si>
  <si>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</si>
  <si>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</si>
  <si>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</si>
  <si>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</si>
  <si>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</si>
  <si>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</si>
  <si>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</si>
  <si>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</si>
  <si>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</si>
  <si>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</si>
  <si>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</si>
  <si>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</si>
  <si>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</si>
  <si>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</si>
  <si>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</si>
  <si>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</si>
  <si>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</si>
  <si>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</si>
  <si>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</si>
  <si>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</si>
  <si>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</si>
  <si>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</si>
  <si>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</si>
  <si>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</si>
  <si>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</si>
  <si>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</si>
  <si>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</si>
  <si>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</si>
  <si>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</si>
  <si>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</si>
  <si>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</si>
  <si>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</si>
  <si>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</si>
  <si>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</si>
  <si>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</si>
  <si>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</si>
  <si>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</si>
  <si>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</si>
  <si>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</si>
  <si>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</si>
  <si>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</si>
  <si>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</si>
  <si>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</si>
  <si>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</si>
  <si>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</si>
  <si>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</si>
  <si>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</si>
  <si>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</si>
  <si>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</si>
  <si>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</si>
  <si>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</si>
  <si>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</si>
  <si>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</si>
  <si>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</si>
  <si>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</si>
  <si>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</si>
  <si>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</si>
  <si>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</si>
  <si>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</si>
  <si>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</si>
  <si>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</si>
  <si>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</si>
  <si>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</si>
  <si>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</si>
  <si>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</si>
  <si>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</si>
  <si>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</si>
  <si>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</si>
  <si>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</si>
  <si>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</si>
  <si>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</si>
  <si>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</si>
  <si>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</si>
  <si>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</si>
  <si>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</si>
  <si>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</si>
  <si>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</si>
  <si>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</si>
  <si>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</si>
  <si>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</si>
  <si>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</si>
  <si>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</si>
  <si>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</si>
  <si>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</si>
  <si>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</si>
  <si>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</si>
  <si>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</si>
  <si>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</si>
  <si>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</si>
  <si>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</si>
  <si>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</si>
  <si>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</si>
  <si>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</si>
  <si>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</si>
  <si>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</si>
  <si>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</si>
  <si>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</si>
  <si>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</si>
  <si>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</si>
  <si>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</si>
  <si>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</si>
  <si>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</si>
  <si>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</si>
  <si>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</si>
  <si>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</si>
  <si>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</si>
  <si>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</si>
  <si>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</si>
  <si>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</si>
  <si>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</si>
  <si>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</si>
  <si>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</si>
  <si>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</si>
  <si>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</si>
  <si>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</si>
  <si>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</si>
  <si>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</si>
  <si>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</si>
  <si>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</si>
  <si>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</si>
  <si>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</si>
  <si>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</si>
  <si>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</si>
  <si>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</si>
  <si>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</si>
  <si>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</si>
  <si>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</si>
  <si>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</si>
  <si>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</si>
  <si>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</si>
  <si>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</si>
  <si>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</si>
  <si>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</si>
  <si>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</si>
  <si>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</si>
  <si>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</si>
  <si>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</si>
  <si>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</si>
  <si>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</si>
  <si>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</si>
  <si>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</si>
  <si>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</si>
  <si>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</si>
  <si>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</si>
  <si>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</si>
  <si>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</si>
  <si>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</si>
  <si>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</si>
  <si>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</si>
  <si>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</si>
  <si>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</si>
  <si>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</si>
  <si>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</si>
  <si>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</si>
  <si>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</si>
  <si>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</si>
  <si>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</si>
  <si>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</si>
  <si>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</si>
  <si>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</si>
  <si>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</si>
  <si>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</si>
  <si>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</si>
  <si>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</si>
  <si>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</si>
  <si>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</si>
  <si>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</si>
  <si>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</si>
  <si>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</si>
  <si>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</si>
  <si>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</si>
  <si>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</si>
  <si>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</si>
  <si>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</si>
  <si>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</si>
  <si>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</si>
  <si>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</si>
  <si>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</si>
  <si>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</si>
  <si>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</si>
  <si>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</si>
  <si>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</si>
  <si>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</si>
  <si>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</si>
  <si>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</si>
  <si>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</si>
  <si>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</si>
  <si>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</si>
  <si>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</si>
  <si>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</si>
  <si>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</si>
  <si>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</si>
  <si>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</si>
  <si>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</si>
  <si>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</si>
  <si>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</si>
  <si>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</si>
  <si>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</si>
  <si>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</si>
  <si>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</si>
  <si>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</si>
  <si>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</si>
  <si>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</si>
  <si>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</si>
  <si>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</si>
  <si>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</si>
  <si>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</si>
  <si>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</si>
  <si>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</si>
  <si>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</si>
  <si>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</si>
  <si>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</si>
  <si>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</si>
  <si>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</si>
  <si>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</si>
  <si>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</si>
  <si>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</si>
  <si>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</si>
  <si>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</si>
  <si>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</si>
  <si>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</si>
  <si>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</si>
  <si>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</si>
  <si>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</si>
  <si>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</si>
  <si>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</si>
  <si>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</si>
  <si>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</si>
  <si>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</si>
  <si>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</si>
  <si>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</si>
  <si>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</si>
  <si>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</si>
  <si>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</si>
  <si>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</si>
  <si>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</si>
  <si>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</si>
  <si>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</si>
  <si>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</si>
  <si>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</si>
  <si>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</si>
  <si>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</si>
  <si>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</si>
  <si>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</si>
  <si>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</si>
  <si>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</si>
  <si>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</si>
  <si>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</si>
  <si>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</si>
  <si>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</si>
  <si>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</si>
  <si>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</si>
  <si>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</si>
  <si>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</si>
  <si>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</si>
  <si>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</si>
  <si>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</si>
  <si>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</si>
  <si>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</si>
  <si>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</si>
  <si>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</si>
  <si>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</si>
  <si>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</si>
  <si>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</si>
  <si>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</si>
  <si>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</si>
  <si>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</si>
  <si>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</si>
  <si>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</si>
  <si>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</si>
  <si>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</si>
  <si>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</si>
  <si>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</si>
  <si>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</si>
  <si>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</si>
  <si>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</si>
  <si>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</si>
  <si>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</si>
  <si>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</si>
  <si>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</si>
  <si>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</si>
  <si>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</si>
  <si>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</si>
  <si>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</si>
  <si>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</si>
  <si>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</si>
  <si>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</si>
  <si>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</si>
  <si>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</si>
  <si>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</si>
  <si>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</si>
  <si>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</si>
  <si>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</si>
  <si>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</si>
  <si>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</si>
  <si>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</si>
  <si>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</si>
  <si>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</si>
  <si>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</si>
  <si>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</si>
  <si>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</si>
  <si>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</si>
  <si>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</si>
  <si>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</si>
  <si>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</si>
  <si>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</si>
  <si>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</si>
  <si>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</si>
  <si>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</si>
  <si>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</si>
  <si>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</si>
  <si>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</si>
  <si>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</si>
  <si>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</si>
  <si>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</si>
  <si>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</si>
  <si>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</si>
  <si>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</si>
  <si>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</si>
  <si>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</si>
  <si>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</si>
  <si>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</si>
  <si>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</si>
  <si>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</si>
  <si>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</si>
  <si>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</si>
  <si>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</si>
  <si>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</si>
  <si>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</si>
  <si>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</si>
  <si>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</si>
  <si>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</si>
  <si>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</si>
  <si>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</si>
  <si>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</si>
  <si>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</si>
  <si>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</si>
  <si>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</si>
  <si>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</si>
  <si>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</si>
  <si>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</si>
  <si>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</si>
  <si>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</si>
  <si>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</si>
  <si>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</si>
  <si>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</si>
  <si>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</si>
  <si>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</si>
  <si>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</si>
  <si>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</si>
  <si>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</si>
  <si>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</si>
  <si>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</si>
  <si>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</si>
  <si>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</si>
  <si>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</si>
  <si>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</si>
  <si>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</si>
  <si>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</si>
  <si>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</si>
  <si>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</si>
  <si>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</si>
  <si>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</si>
  <si>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</si>
  <si>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</si>
  <si>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</si>
  <si>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</si>
  <si>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</si>
  <si>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</si>
  <si>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</si>
  <si>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</si>
  <si>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</si>
  <si>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</si>
  <si>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</si>
  <si>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</si>
  <si>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</si>
  <si>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</si>
  <si>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</si>
  <si>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</si>
  <si>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</si>
  <si>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</si>
  <si>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</si>
  <si>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</si>
  <si>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</si>
  <si>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</si>
  <si>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</si>
  <si>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</si>
  <si>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</si>
  <si>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</si>
  <si>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</si>
  <si>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</si>
  <si>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</si>
  <si>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</si>
  <si>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</si>
  <si>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</si>
  <si>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</si>
  <si>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</si>
  <si>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</si>
  <si>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</si>
  <si>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</si>
  <si>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</si>
  <si>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</si>
  <si>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</si>
  <si>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</si>
  <si>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</si>
  <si>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</si>
  <si>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</si>
  <si>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</si>
  <si>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</si>
  <si>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</si>
  <si>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</si>
  <si>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</si>
  <si>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</si>
  <si>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</si>
  <si>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</si>
  <si>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</si>
  <si>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</si>
  <si>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</si>
  <si>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</si>
  <si>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</si>
  <si>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</si>
  <si>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</si>
  <si>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</si>
  <si>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</si>
  <si>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</si>
  <si>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</si>
  <si>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</si>
  <si>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</si>
  <si>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</si>
  <si>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</si>
  <si>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</si>
  <si>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</si>
  <si>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</si>
  <si>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</si>
  <si>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</si>
  <si>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</si>
  <si>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</si>
  <si>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</si>
  <si>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</si>
  <si>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</si>
  <si>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</si>
  <si>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</si>
  <si>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</si>
  <si>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</si>
  <si>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</si>
  <si>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</si>
  <si>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</si>
  <si>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</si>
  <si>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</si>
  <si>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</si>
  <si>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</si>
  <si>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</si>
  <si>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</si>
  <si>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</si>
  <si>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</si>
  <si>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</si>
  <si>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</si>
  <si>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</si>
  <si>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</si>
  <si>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</si>
  <si>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</si>
  <si>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</si>
  <si>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</si>
  <si>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</si>
  <si>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</si>
  <si>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</si>
  <si>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</si>
  <si>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</si>
  <si>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</si>
  <si>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</si>
  <si>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</si>
  <si>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</si>
  <si>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</si>
  <si>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</si>
  <si>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</si>
  <si>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</si>
  <si>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</si>
  <si>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</si>
  <si>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</si>
  <si>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</si>
  <si>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</si>
  <si>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</si>
  <si>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</si>
  <si>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</si>
  <si>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</si>
  <si>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</si>
  <si>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</si>
  <si>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</si>
  <si>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</si>
  <si>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</si>
  <si>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</si>
  <si>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</si>
  <si>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</si>
  <si>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</si>
  <si>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</si>
  <si>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</si>
  <si>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</si>
  <si>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</si>
  <si>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</si>
  <si>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</si>
  <si>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</si>
  <si>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</si>
  <si>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</si>
  <si>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</si>
  <si>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</si>
  <si>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</si>
  <si>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</si>
  <si>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</si>
  <si>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</si>
  <si>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</si>
  <si>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</si>
  <si>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</si>
  <si>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</si>
  <si>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</si>
  <si>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</si>
  <si>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</si>
  <si>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</si>
  <si>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</si>
  <si>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</si>
  <si>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</si>
  <si>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</si>
  <si>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</si>
  <si>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</si>
  <si>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</si>
  <si>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</si>
  <si>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</si>
  <si>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</si>
  <si>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</si>
  <si>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</si>
  <si>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</si>
  <si>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</si>
  <si>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</si>
  <si>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</si>
  <si>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</si>
  <si>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</si>
  <si>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</si>
  <si>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</si>
  <si>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</si>
  <si>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</si>
  <si>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</si>
  <si>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</si>
  <si>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</si>
  <si>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</si>
  <si>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</si>
  <si>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</si>
  <si>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</si>
  <si>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</si>
  <si>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</si>
  <si>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</si>
  <si>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</si>
  <si>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</si>
  <si>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</si>
  <si>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</si>
  <si>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</si>
  <si>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</si>
  <si>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</si>
  <si>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</si>
  <si>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</si>
  <si>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</si>
  <si>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</si>
  <si>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</si>
  <si>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</si>
  <si>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</si>
  <si>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</si>
  <si>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</si>
  <si>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</si>
  <si>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</si>
  <si>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</si>
  <si>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</si>
  <si>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</si>
  <si>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</si>
  <si>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</si>
  <si>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</si>
  <si>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</si>
  <si>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</si>
  <si>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</si>
  <si>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</si>
  <si>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</si>
  <si>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</si>
  <si>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</si>
  <si>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</si>
  <si>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</si>
  <si>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</si>
  <si>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</si>
  <si>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</si>
  <si>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</si>
  <si>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</si>
  <si>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</si>
  <si>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</si>
  <si>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</si>
  <si>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</si>
  <si>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</si>
  <si>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</si>
  <si>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</si>
  <si>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</si>
  <si>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</si>
  <si>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</si>
  <si>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</si>
  <si>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</si>
  <si>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</si>
  <si>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</si>
  <si>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</si>
  <si>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</si>
  <si>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</si>
  <si>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</si>
  <si>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</si>
  <si>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</si>
  <si>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</si>
  <si>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</si>
  <si>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</si>
  <si>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</si>
  <si>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</si>
  <si>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</si>
  <si>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</si>
  <si>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</si>
  <si>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</si>
  <si>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</si>
  <si>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</si>
  <si>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</si>
  <si>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</si>
  <si>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</si>
  <si>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</si>
  <si>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</si>
  <si>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</si>
  <si>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</si>
  <si>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</si>
  <si>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</si>
  <si>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</si>
  <si>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</si>
  <si>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</si>
  <si>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</si>
  <si>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</si>
  <si>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</si>
  <si>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</si>
  <si>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</si>
  <si>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</si>
  <si>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</si>
  <si>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</si>
  <si>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</si>
  <si>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</si>
  <si>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</si>
  <si>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</si>
  <si>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</si>
  <si>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</si>
  <si>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</si>
  <si>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</si>
  <si>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</si>
  <si>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</si>
  <si>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</si>
  <si>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</si>
  <si>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</si>
  <si>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</si>
  <si>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</si>
  <si>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</si>
  <si>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</si>
  <si>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</si>
  <si>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</si>
  <si>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</si>
  <si>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</si>
  <si>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</si>
  <si>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</si>
  <si>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</si>
  <si>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</si>
  <si>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</si>
  <si>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</si>
  <si>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</si>
  <si>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</si>
  <si>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</si>
  <si>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</si>
  <si>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</si>
  <si>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</si>
  <si>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</si>
  <si>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</si>
  <si>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</si>
  <si>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</si>
  <si>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</si>
  <si>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</si>
  <si>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</si>
  <si>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</si>
  <si>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</si>
  <si>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</si>
  <si>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</si>
  <si>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</si>
  <si>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</si>
  <si>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</si>
  <si>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</si>
  <si>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</si>
  <si>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</si>
  <si>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</si>
  <si>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</si>
  <si>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</si>
  <si>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</si>
  <si>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</si>
  <si>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</si>
  <si>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</si>
  <si>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</si>
  <si>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</si>
  <si>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</si>
  <si>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</si>
  <si>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</si>
  <si>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</si>
  <si>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</si>
  <si>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</si>
  <si>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</si>
  <si>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</si>
  <si>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</si>
  <si>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</si>
  <si>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</si>
  <si>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</si>
  <si>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</si>
  <si>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</si>
  <si>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</si>
  <si>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</si>
  <si>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</si>
  <si>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</si>
  <si>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</si>
  <si>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</si>
  <si>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</si>
  <si>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</si>
  <si>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</si>
  <si>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</si>
  <si>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</si>
  <si>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</si>
  <si>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</si>
  <si>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</si>
  <si>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</si>
  <si>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</si>
  <si>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</si>
  <si>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</si>
  <si>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</si>
  <si>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</si>
  <si>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</si>
  <si>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</si>
  <si>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</si>
  <si>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</si>
  <si>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</si>
  <si>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</si>
  <si>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</si>
  <si>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</si>
  <si>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</si>
  <si>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</si>
  <si>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</si>
  <si>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</si>
  <si>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</si>
  <si>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</si>
  <si>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</si>
  <si>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</si>
  <si>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</si>
  <si>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</si>
  <si>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</si>
  <si>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</si>
  <si>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</si>
  <si>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</si>
  <si>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</si>
  <si>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</si>
  <si>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</si>
  <si>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</si>
  <si>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</si>
  <si>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</si>
  <si>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</si>
  <si>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</si>
  <si>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</si>
  <si>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</si>
  <si>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</si>
  <si>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</si>
  <si>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</si>
  <si>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</si>
  <si>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</si>
  <si>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</si>
  <si>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</si>
  <si>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</si>
  <si>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</si>
  <si>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</si>
  <si>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</si>
  <si>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</si>
  <si>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</si>
  <si>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</si>
  <si>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</si>
  <si>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</si>
  <si>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</si>
  <si>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</si>
  <si>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</si>
  <si>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</si>
  <si>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</si>
  <si>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</si>
  <si>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</si>
  <si>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</si>
  <si>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</si>
  <si>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</si>
  <si>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</si>
  <si>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</si>
  <si>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</si>
  <si>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</si>
  <si>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</si>
  <si>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</si>
  <si>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</si>
  <si>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</si>
  <si>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</si>
  <si>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</si>
  <si>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</si>
  <si>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</si>
  <si>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</si>
  <si>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</si>
  <si>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</si>
  <si>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</si>
  <si>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</si>
  <si>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</si>
  <si>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</si>
  <si>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</si>
  <si>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</si>
  <si>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</si>
  <si>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</si>
  <si>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</si>
  <si>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</si>
  <si>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</si>
  <si>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</si>
  <si>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</si>
  <si>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</si>
  <si>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</si>
  <si>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</si>
  <si>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</si>
  <si>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</si>
  <si>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</si>
  <si>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</si>
  <si>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</si>
  <si>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</si>
  <si>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</si>
  <si>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</si>
  <si>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</si>
  <si>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</si>
  <si>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</si>
  <si>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</si>
  <si>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</si>
  <si>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</si>
  <si>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</si>
  <si>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</si>
  <si>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</si>
  <si>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</si>
  <si>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</si>
  <si>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</si>
  <si>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</si>
  <si>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</si>
  <si>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</si>
  <si>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</si>
  <si>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</si>
  <si>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</si>
  <si>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</si>
  <si>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</si>
  <si>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</si>
  <si>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</si>
  <si>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</si>
  <si>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</si>
  <si>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</si>
  <si>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</si>
  <si>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</si>
  <si>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</si>
  <si>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</si>
  <si>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</si>
  <si>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</si>
  <si>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</si>
  <si>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</si>
  <si>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</si>
  <si>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</si>
  <si>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</si>
  <si>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</si>
  <si>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</si>
  <si>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</si>
  <si>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</si>
  <si>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</si>
  <si>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</si>
  <si>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</si>
  <si>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</si>
  <si>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</si>
  <si>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</si>
  <si>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</si>
  <si>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</si>
  <si>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</si>
  <si>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</si>
  <si>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</si>
  <si>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</si>
  <si>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</si>
  <si>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</si>
  <si>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</si>
  <si>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</si>
  <si>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</si>
  <si>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</si>
  <si>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</si>
  <si>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</si>
  <si>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</si>
  <si>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</si>
  <si>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</si>
  <si>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</si>
  <si>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</si>
  <si>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</si>
  <si>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</si>
  <si>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</si>
  <si>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</si>
  <si>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</si>
  <si>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</si>
  <si>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</si>
  <si>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</si>
  <si>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</si>
  <si>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</si>
  <si>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</si>
  <si>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</si>
  <si>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</si>
  <si>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</si>
  <si>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</si>
  <si>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</si>
  <si>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</si>
  <si>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</si>
  <si>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</si>
  <si>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</si>
  <si>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</si>
  <si>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</si>
  <si>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</si>
  <si>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</si>
  <si>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</si>
  <si>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</si>
  <si>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</si>
  <si>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</si>
  <si>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</si>
  <si>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</si>
  <si>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</si>
  <si>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</si>
  <si>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</si>
  <si>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</si>
  <si>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</si>
  <si>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</si>
  <si>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</si>
  <si>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</si>
  <si>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</si>
  <si>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</si>
  <si>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</si>
  <si>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</si>
  <si>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</si>
  <si>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</si>
  <si>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</si>
  <si>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</si>
  <si>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</si>
  <si>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</si>
  <si>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</si>
  <si>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</si>
  <si>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</si>
  <si>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</si>
  <si>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</si>
  <si>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</si>
  <si>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</si>
  <si>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</si>
  <si>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</si>
  <si>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</si>
  <si>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</si>
  <si>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</si>
  <si>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</si>
  <si>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</si>
  <si>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</si>
  <si>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</si>
  <si>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</si>
  <si>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</si>
  <si>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</si>
  <si>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</si>
  <si>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</si>
  <si>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</si>
  <si>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</si>
  <si>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</si>
  <si>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</si>
  <si>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</si>
  <si>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</si>
  <si>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</si>
  <si>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</si>
  <si>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</si>
  <si>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</si>
  <si>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</si>
  <si>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</si>
  <si>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</si>
  <si>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</si>
  <si>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</si>
  <si>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</si>
  <si>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</si>
  <si>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</si>
  <si>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</si>
  <si>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</si>
  <si>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</si>
  <si>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</si>
  <si>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</si>
  <si>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</si>
  <si>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</si>
  <si>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</si>
  <si>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</si>
  <si>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</si>
  <si>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</si>
  <si>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</si>
  <si>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</si>
  <si>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</si>
  <si>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</si>
  <si>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</si>
  <si>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</si>
  <si>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</si>
  <si>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</si>
  <si>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</si>
  <si>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</si>
  <si>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</si>
  <si>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</si>
  <si>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</si>
  <si>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</si>
  <si>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</si>
  <si>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</si>
  <si>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</si>
  <si>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</si>
  <si>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</si>
  <si>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</si>
  <si>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</si>
  <si>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</si>
  <si>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</si>
  <si>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</si>
  <si>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</si>
  <si>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</si>
  <si>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</si>
  <si>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</si>
  <si>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</si>
  <si>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</si>
  <si>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</si>
  <si>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</si>
  <si>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</si>
  <si>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</si>
  <si>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</si>
  <si>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</si>
  <si>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</si>
  <si>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</si>
  <si>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</si>
  <si>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</si>
  <si>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</si>
  <si>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</si>
  <si>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</si>
  <si>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</si>
  <si>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</si>
  <si>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</si>
  <si>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</si>
  <si>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</si>
  <si>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</si>
  <si>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</si>
  <si>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</si>
  <si>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</si>
  <si>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</si>
  <si>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</si>
  <si>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</si>
  <si>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</si>
  <si>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</si>
  <si>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</si>
  <si>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</si>
  <si>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</si>
  <si>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</si>
  <si>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</si>
  <si>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</si>
  <si>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</si>
  <si>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</si>
  <si>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</si>
  <si>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</si>
  <si>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</si>
  <si>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</si>
  <si>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</si>
  <si>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</si>
  <si>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</si>
  <si>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</si>
  <si>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</si>
  <si>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</si>
  <si>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</si>
  <si>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</si>
  <si>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</si>
  <si>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</si>
  <si>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</si>
  <si>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</si>
  <si>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</si>
  <si>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</si>
  <si>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</si>
  <si>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</si>
  <si>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</si>
  <si>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</si>
  <si>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</si>
  <si>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</si>
  <si>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</si>
  <si>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</si>
  <si>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</si>
  <si>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</si>
  <si>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</si>
  <si>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</si>
  <si>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</si>
  <si>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</si>
  <si>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</si>
  <si>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</si>
  <si>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</si>
  <si>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</si>
  <si>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</si>
  <si>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</si>
  <si>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</si>
  <si>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</si>
  <si>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</si>
  <si>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</si>
  <si>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</si>
  <si>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</si>
  <si>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</si>
  <si>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</si>
  <si>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</si>
  <si>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</si>
  <si>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</si>
  <si>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</si>
  <si>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</si>
  <si>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</si>
  <si>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</si>
  <si>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</si>
  <si>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</si>
  <si>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</si>
  <si>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</si>
  <si>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</si>
  <si>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</si>
  <si>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</si>
  <si>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</si>
  <si>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</si>
  <si>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</si>
  <si>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</si>
  <si>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</si>
  <si>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</si>
  <si>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</si>
  <si>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</si>
  <si>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</si>
  <si>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</si>
  <si>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</si>
  <si>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</si>
  <si>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</si>
  <si>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</si>
  <si>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</si>
  <si>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</si>
  <si>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</si>
  <si>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</si>
  <si>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</si>
  <si>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</si>
  <si>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</si>
  <si>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</si>
  <si>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</si>
  <si>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</si>
  <si>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</si>
  <si>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</si>
  <si>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</si>
  <si>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</si>
  <si>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</si>
  <si>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</si>
  <si>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</si>
  <si>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</si>
  <si>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</si>
  <si>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</si>
  <si>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</si>
  <si>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</si>
  <si>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</si>
  <si>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</si>
  <si>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</si>
  <si>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</si>
  <si>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</si>
  <si>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</si>
  <si>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</si>
  <si>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</si>
  <si>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</si>
  <si>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</si>
  <si>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</si>
  <si>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</si>
  <si>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</si>
  <si>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</si>
  <si>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</si>
  <si>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</si>
  <si>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</si>
  <si>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</si>
  <si>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</si>
  <si>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</si>
  <si>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</si>
  <si>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</si>
  <si>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</si>
  <si>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</si>
  <si>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</si>
  <si>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</si>
  <si>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</si>
  <si>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</si>
  <si>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</si>
  <si>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</si>
  <si>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</si>
  <si>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</si>
  <si>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</si>
  <si>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</si>
  <si>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</si>
  <si>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</si>
  <si>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</si>
  <si>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</si>
  <si>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</si>
  <si>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</si>
  <si>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</si>
  <si>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</si>
  <si>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</si>
  <si>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</si>
  <si>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</si>
  <si>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</si>
  <si>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</si>
  <si>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</si>
  <si>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</si>
  <si>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</si>
  <si>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</si>
  <si>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</si>
  <si>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</si>
  <si>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</si>
  <si>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</si>
  <si>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</si>
  <si>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</si>
  <si>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</si>
  <si>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</si>
  <si>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</si>
  <si>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</si>
  <si>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</si>
  <si>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</si>
  <si>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</si>
  <si>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</si>
  <si>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</si>
  <si>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</si>
  <si>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</si>
  <si>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</si>
  <si>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</si>
  <si>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</si>
  <si>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</si>
  <si>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</si>
  <si>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</si>
  <si>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</si>
  <si>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</si>
  <si>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</si>
  <si>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</si>
  <si>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</si>
  <si>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</si>
  <si>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</si>
  <si>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</si>
  <si>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</si>
  <si>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</si>
  <si>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</si>
  <si>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</si>
  <si>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</si>
  <si>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</si>
  <si>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</si>
  <si>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</si>
  <si>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</si>
  <si>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</si>
  <si>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</si>
  <si>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</si>
  <si>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</si>
  <si>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</si>
  <si>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</si>
  <si>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</si>
  <si>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</si>
  <si>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</si>
  <si>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</si>
  <si>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</si>
  <si>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</si>
  <si>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</si>
  <si>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</si>
  <si>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</si>
  <si>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</si>
  <si>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</si>
  <si>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</si>
  <si>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</si>
  <si>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</si>
  <si>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</si>
  <si>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</si>
  <si>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</si>
  <si>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</si>
  <si>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</si>
  <si>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</si>
  <si>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</si>
  <si>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</si>
  <si>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</si>
  <si>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</si>
  <si>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</si>
  <si>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</si>
  <si>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</si>
  <si>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</si>
  <si>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</si>
  <si>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</si>
  <si>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</si>
  <si>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</si>
  <si>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</si>
  <si>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</si>
  <si>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</si>
  <si>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</si>
  <si>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</si>
  <si>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</si>
  <si>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</si>
  <si>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</si>
  <si>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</si>
  <si>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</si>
  <si>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</si>
  <si>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</si>
  <si>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</si>
  <si>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</si>
  <si>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</si>
  <si>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</si>
  <si>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</si>
  <si>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</si>
  <si>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</si>
  <si>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</si>
  <si>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</si>
  <si>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</si>
  <si>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</si>
  <si>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</si>
  <si>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</si>
  <si>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</si>
  <si>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</si>
  <si>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</si>
  <si>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</si>
  <si>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</si>
  <si>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</si>
  <si>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</si>
  <si>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</si>
  <si>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</si>
  <si>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</si>
  <si>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</si>
  <si>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</si>
  <si>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</si>
  <si>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</si>
  <si>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</si>
  <si>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</si>
  <si>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</si>
  <si>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</si>
  <si>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</si>
  <si>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</si>
  <si>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</si>
  <si>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</si>
  <si>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</si>
  <si>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</si>
  <si>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</si>
  <si>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</si>
  <si>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</si>
  <si>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</si>
  <si>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</si>
  <si>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</si>
  <si>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</si>
  <si>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</si>
  <si>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</si>
  <si>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</si>
  <si>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</si>
  <si>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</si>
  <si>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</si>
  <si>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</si>
  <si>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</si>
  <si>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</si>
  <si>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</si>
  <si>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</si>
  <si>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</si>
  <si>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</si>
  <si>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</si>
  <si>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</si>
  <si>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</si>
  <si>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</si>
  <si>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</si>
  <si>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</si>
  <si>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</si>
  <si>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</si>
  <si>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</si>
  <si>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</si>
  <si>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</si>
  <si>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</si>
  <si>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</si>
  <si>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</si>
  <si>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</si>
  <si>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</si>
  <si>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</si>
  <si>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</si>
  <si>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</si>
  <si>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</si>
  <si>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</si>
  <si>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</si>
  <si>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</si>
  <si>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</si>
  <si>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</si>
  <si>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</si>
  <si>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</si>
  <si>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</si>
  <si>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</si>
  <si>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</si>
  <si>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</si>
  <si>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</si>
  <si>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</si>
  <si>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</si>
  <si>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</si>
  <si>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</si>
  <si>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</si>
  <si>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</si>
  <si>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</si>
  <si>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</si>
  <si>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</si>
  <si>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</si>
  <si>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</si>
  <si>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</si>
  <si>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</si>
  <si>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</si>
  <si>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</si>
  <si>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</si>
  <si>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</si>
  <si>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</si>
  <si>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</si>
  <si>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</si>
  <si>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</si>
  <si>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</si>
  <si>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</si>
  <si>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</si>
  <si>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</si>
  <si>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</si>
  <si>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</si>
  <si>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</si>
  <si>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</si>
  <si>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</si>
  <si>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</si>
  <si>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</si>
  <si>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</si>
  <si>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</si>
  <si>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</si>
  <si>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</si>
  <si>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</si>
  <si>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</si>
  <si>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</si>
  <si>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</si>
  <si>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</si>
  <si>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</si>
  <si>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</si>
  <si>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</si>
  <si>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</si>
  <si>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</si>
  <si>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</si>
  <si>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</si>
  <si>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</si>
  <si>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</si>
  <si>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</si>
  <si>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</si>
  <si>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</si>
  <si>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</si>
  <si>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</si>
  <si>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</si>
  <si>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</si>
  <si>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</si>
  <si>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</si>
  <si>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</si>
  <si>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</si>
  <si>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</si>
  <si>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</si>
  <si>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</si>
  <si>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</si>
  <si>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</si>
  <si>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</si>
  <si>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</si>
  <si>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</si>
  <si>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</si>
  <si>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</si>
  <si>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</si>
  <si>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</si>
  <si>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</si>
  <si>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</si>
  <si>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</si>
  <si>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</si>
  <si>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</si>
  <si>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</si>
  <si>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</si>
  <si>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</si>
  <si>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</si>
  <si>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</si>
  <si>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</si>
  <si>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</si>
  <si>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</si>
  <si>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</si>
  <si>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</si>
  <si>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</si>
  <si>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</si>
  <si>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</si>
  <si>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</si>
  <si>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</si>
  <si>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</si>
  <si>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</si>
  <si>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</si>
  <si>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</si>
  <si>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</si>
  <si>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</si>
  <si>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</si>
  <si>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</si>
  <si>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</si>
  <si>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</si>
  <si>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</si>
  <si>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</si>
  <si>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</si>
  <si>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</si>
  <si>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</si>
  <si>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</si>
  <si>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</si>
  <si>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</si>
  <si>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</si>
  <si>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</si>
  <si>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</si>
  <si>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</si>
  <si>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</si>
  <si>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</si>
  <si>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</si>
  <si>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</si>
  <si>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</si>
  <si>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</si>
  <si>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</si>
  <si>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</si>
  <si>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</si>
  <si>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</si>
  <si>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</si>
  <si>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</si>
  <si>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</si>
  <si>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</si>
  <si>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</si>
  <si>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</si>
  <si>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</si>
  <si>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</si>
  <si>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</si>
  <si>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</si>
  <si>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</si>
  <si>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</si>
  <si>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</si>
  <si>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</si>
  <si>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</si>
  <si>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</si>
  <si>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</si>
  <si>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</si>
  <si>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</si>
  <si>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</si>
  <si>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</si>
  <si>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</si>
  <si>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</si>
  <si>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</si>
  <si>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</si>
  <si>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</si>
  <si>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</si>
  <si>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</si>
  <si>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</si>
  <si>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</si>
  <si>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</si>
  <si>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</si>
  <si>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</si>
  <si>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</si>
  <si>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</si>
  <si>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</si>
  <si>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</si>
  <si>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</si>
  <si>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</si>
  <si>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</si>
  <si>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</si>
  <si>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</si>
  <si>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</si>
  <si>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</si>
  <si>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</si>
  <si>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</si>
  <si>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</si>
  <si>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</si>
  <si>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</si>
  <si>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</si>
  <si>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</si>
  <si>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</si>
  <si>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</si>
  <si>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</si>
  <si>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</si>
  <si>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</si>
  <si>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</si>
  <si>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</si>
  <si>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</si>
  <si>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</si>
  <si>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</si>
  <si>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</si>
  <si>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</si>
  <si>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</si>
  <si>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</si>
  <si>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</si>
  <si>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</si>
  <si>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</si>
  <si>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</si>
  <si>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</si>
  <si>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</si>
  <si>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</si>
  <si>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</si>
  <si>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</si>
  <si>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</si>
  <si>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</si>
  <si>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</si>
  <si>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</si>
  <si>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</si>
  <si>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</si>
  <si>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</si>
  <si>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</si>
  <si>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</si>
  <si>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</si>
  <si>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</si>
  <si>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</si>
  <si>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</si>
  <si>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</si>
  <si>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</si>
  <si>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</si>
  <si>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</si>
  <si>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</si>
  <si>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</si>
  <si>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</si>
  <si>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</si>
  <si>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</si>
  <si>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</si>
  <si>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</si>
  <si>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</si>
  <si>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</si>
  <si>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</si>
  <si>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</si>
  <si>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</si>
  <si>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</si>
  <si>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</si>
  <si>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</si>
  <si>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</si>
  <si>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</si>
  <si>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</si>
  <si>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</si>
  <si>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</si>
  <si>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</si>
  <si>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</si>
  <si>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</si>
  <si>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</si>
  <si>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</si>
  <si>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</si>
  <si>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</si>
  <si>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</si>
  <si>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</si>
  <si>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</si>
  <si>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</si>
  <si>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</si>
  <si>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</si>
  <si>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</si>
  <si>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</si>
  <si>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</si>
  <si>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</si>
  <si>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</si>
  <si>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</si>
  <si>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</si>
  <si>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</si>
  <si>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</si>
  <si>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</si>
  <si>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</si>
  <si>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</si>
  <si>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</si>
  <si>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</si>
  <si>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</si>
  <si>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</si>
  <si>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</si>
  <si>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</si>
  <si>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</si>
  <si>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</si>
  <si>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</si>
  <si>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</si>
  <si>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</si>
  <si>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</si>
  <si>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</si>
  <si>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</si>
  <si>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</si>
  <si>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</si>
  <si>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</si>
  <si>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</si>
  <si>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</si>
  <si>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</si>
  <si>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</si>
  <si>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</si>
  <si>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</si>
  <si>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</si>
  <si>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</si>
  <si>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</si>
  <si>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</si>
  <si>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</si>
  <si>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</si>
  <si>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</si>
  <si>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</si>
  <si>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</si>
  <si>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</si>
  <si>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</si>
  <si>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</si>
  <si>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</si>
  <si>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</si>
  <si>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</si>
  <si>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</si>
  <si>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</si>
  <si>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</si>
  <si>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</si>
  <si>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</si>
  <si>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</si>
  <si>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</si>
  <si>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</si>
  <si>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</si>
  <si>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</si>
  <si>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</si>
  <si>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</si>
  <si>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</si>
  <si>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</si>
  <si>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</si>
  <si>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</si>
  <si>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</si>
  <si>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</si>
  <si>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</si>
  <si>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</si>
  <si>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</si>
  <si>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</si>
  <si>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</si>
  <si>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</si>
  <si>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</si>
  <si>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</si>
  <si>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</si>
  <si>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</si>
  <si>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PCM-20251116-00002096</t>
  </si>
  <si>
    <t>30 M</t>
  </si>
  <si>
    <t>gmk0442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</si>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</sst>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314.92355798611243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45977.871983912039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45977.871983912039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45977.871983912039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45977.871983912039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45977.871983912039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45977.871983912039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45977.871983912039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45977.871983912039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45977.871983912039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45977.871983912039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45977.871983912039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45977.871983912039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45977.871983912039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45977.871983912039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45977.871983912039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45977.871983912039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45977.871983912039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45977.871983912039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45977.871983912039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45977.871983912039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45977.871983912039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45977.871983912039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45977.871983912039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45977.871983912039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45977.871983912039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45977.871983912039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45977.871983912039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45977.871983912039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45977.871983912039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45977.871983912039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45977.871983912039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45977.871983912039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45977.871983912039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45977.871983912039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45977.871983912039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45977.871983912039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45977.871983912039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45977.871983912039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45977.871983912039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45977.871983912039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45977.871983912039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45977.871983912039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45977.871983912039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45977.871983912039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45977.871983912039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45977.871983912039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45977.871983912039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45977.871983912039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45977.871983912039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45977.871983912039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45977.871983912039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45977.871983912039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45977.871983912039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45977.871983912039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45977.871983912039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45977.871983912039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45977.871983912039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45977.871983912039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45977.871983912039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45977.871983912039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45977.871983912039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45977.871983912039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45977.871983912039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45977.871983912039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45977.871983912039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45977.871983912039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45977.871983912039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45977.871983912039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45977.871983912039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45977.871983912039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45977.871983912039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45977.871983912039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45977.871983912039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45977.871983912039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152.87214594907709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1.4356413194473134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45977.871983912039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45977.871983912039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45977.871983912039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45977.871983912039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45977.871983912039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45977.871983912039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45977.871983912039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45977.871983912039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45977.871983912039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45977.871983912039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45977.871983912039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45977.871983912039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45977.871983912039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45977.871983912039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45977.871983912039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45977.871983912039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45977.871983912039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45977.871983912039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45977.871983912039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45977.871983912039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45977.871983912039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45977.871983912039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45977.871983912039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45977.871983912039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45977.871983912039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45977.871983912039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45977.871983912039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45977.871983912039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45977.871983912039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45977.871983912039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45977.871983912039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45977.871983912039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45977.871983912039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45977.871983912039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45977.871983912039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45977.871983912039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45977.871983912039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45977.871983912039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45977.871983912039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45977.871983912039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45977.871983912039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45977.871983912039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45977.871983912039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45977.871983912039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45977.871983912039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45977.871983912039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45977.871983912039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45977.871983912039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45977.871983912039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45977.871983912039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45977.871983912039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45977.871983912039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45977.871983912039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45977.871983912039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45977.871983912039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45977.871983912039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45977.871983912039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45977.871983912039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45977.871983912039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45977.871983912039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45977.871983912039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45977.871983912039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45977.871983912039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45977.871983912039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45977.871983912039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45977.871983912039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45977.871983912039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45977.871983912039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45977.871983912039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45977.871983912039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45977.871983912039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45977.871983912039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45977.871983912039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45977.871983912039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45977.871983912039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45977.871983912039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45977.871983912039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45977.871983912039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45977.871983912039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45977.871983912039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45977.871983912039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45977.871983912039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45977.871983912039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45977.871983912039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45977.871983912039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45977.871983912039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45977.871983912039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45977.871983912039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45977.871983912039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45977.871983912039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45977.871983912039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45977.871983912039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45977.871983912039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45977.871983912039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45977.871983912039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45977.871983912039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45977.871983912039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45977.871983912039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45977.871983912039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45977.871983912039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45977.871983912039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45977.871983912039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45977.871983912039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45977.871983912039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45977.871983912039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45977.871983912039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45977.871983912039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45977.871983912039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45977.871983912039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45977.871983912039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45977.871983912039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45977.871983912039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45977.871983912039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45977.871983912039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45977.871983912039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45977.871983912039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45977.871983912039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45977.871983912039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45977.871983912039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45977.871983912039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45977.871983912039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45977.871983912039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45977.871983912039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45977.871983912039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45977.871983912039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45977.871983912039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45977.871983912039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45977.871983912039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45977.871983912039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45977.871983912039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45977.871983912039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45977.871983912039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45977.871983912039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45977.871983912039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45977.871983912039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45977.871983912039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45977.871983912039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45977.871983912039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45977.871983912039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45977.871983912039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45977.871983912039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45977.871983912039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45977.871983912039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45977.871983912039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45977.871983912039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45977.871983912039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45977.871983912039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45977.871983912039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45977.871983912039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45977.871983912039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45977.871983912039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45977.871983912039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45977.871983912039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45977.871983912039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45977.871983912039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45977.871983912039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45977.871983912039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45977.871983912039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45977.871983912039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45977.871983912039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45977.871983912039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45977.871983912039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45977.871983912039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45977.871983912039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45977.871983912039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45977.871983912039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45977.871983912039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45977.871983912039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45977.871983912039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45977.871983912039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45977.871983912039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45977.871983912039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45977.871983912039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45977.871983912039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45977.871983912039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45977.871983912039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45977.871983912039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45977.871983912039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45977.871983912039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45977.871983912039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45977.871983912039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45977.871983912039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45977.871983912039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45977.871983912039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45977.871983912039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45977.871983912039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45977.871983912039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45977.871983912039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45977.871983912039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45977.871983912039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45977.871983912039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45977.871983912039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45977.871983912039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45977.871983912039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45977.871983912039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45977.871983912039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45977.871983912039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45977.871983912039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45977.871983912039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45977.871983912039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45977.871983912039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45977.871983912039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45977.871983912039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45977.871983912039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45977.871983912039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45977.871983912039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45977.871983912039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45977.871983912039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45977.871983912039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45977.871983912039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45977.871983912039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45977.871983912039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45977.871983912039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45977.871983912039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45977.871983912039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45977.871983912039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45977.871983912039</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45977.871983912039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45977.871983912039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45977.871983912039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45977.871983912039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45977.871983912039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45977.871983912039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45977.871983912039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45977.871983912039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45977.871983912039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45977.871983912039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45977.871983912039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45977.871983912039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45977.871983912039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45977.871983912039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45977.871983912039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45977.871983912039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45977.871983912039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45977.871983912039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45977.871983912039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45977.871983912039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45977.871983912039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45977.871983912039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45977.871983912039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45977.871983912039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45977.871983912039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45977.871983912039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45977.871983912039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45977.871983912039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45977.871983912039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45977.871983912039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45977.871983912039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45977.871983912039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45977.871983912039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45977.871983912039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45977.871983912039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45977.871983912039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45977.871983912039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45977.871983912039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45977.871983912039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45977.871983912039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45977.871983912039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45977.871983912039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45977.871983912039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45977.871983912039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45977.871983912039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45977.871983912039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45977.871983912039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45977.871983912039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45977.871983912039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45977.871983912039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45977.871983912039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45977.871983912039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45977.871983912039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45977.871983912039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45977.871983912039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45977.871983912039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45977.871983912039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45977.871983912039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45977.871983912039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45977.871983912039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45977.871983912039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45977.871983912039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45977.871983912039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45977.871983912039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45977.871983912039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45977.871983912039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45977.871983912039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45977.871983912039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45977.871983912039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45977.871983912039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45977.871983912039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45977.871983912039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45977.871983912039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45977.871983912039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45977.871983912039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45977.871983912039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45977.871983912039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45977.871983912039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45977.871983912039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45977.871983912039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45977.871983912039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45977.871983912039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45977.871983912039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45977.871983912039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45977.871983912039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45977.871983912039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45977.871983912039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45977.871983912039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45977.871983912039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45977.871983912039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45977.871983912039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45977.871983912039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45977.871983912039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45977.871983912039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45977.871983912039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45977.871983912039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45977.871983912039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45977.871983912039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45977.871983912039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45977.871983912039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45977.871983912039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45977.871983912039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45977.871983912039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45977.871983912039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45977.871983912039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45977.871983912039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45977.871983912039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45977.871983912039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45977.871983912039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45977.871983912039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45977.871983912039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45977.871983912039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45977.871983912039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45977.871983912039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45977.871983912039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45977.871983912039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45977.871983912039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45977.871983912039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45977.871983912039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45977.871983912039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45977.871983912039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45977.871983912039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45977.871983912039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45977.871983912039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45977.871983912039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45977.871983912039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45977.871983912039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45977.871983912039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45977.871983912039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45977.871983912039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45977.871983912039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45977.871983912039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45977.871983912039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45977.871983912039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45977.871983912039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45977.871983912039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45977.871983912039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45977.871983912039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45977.871983912039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45977.871983912039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45977.871983912039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45977.871983912039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45977.871983912039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45977.871983912039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45977.871983912039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45977.871983912039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45977.871983912039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45977.871983912039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45977.871983912039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45977.871983912039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45977.871983912039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45977.871983912039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45977.871983912039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45977.871983912039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45977.871983912039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45977.871983912039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45977.871983912039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45977.871983912039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45977.871983912039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45977.871983912039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45977.871983912039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45977.871983912039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45977.871983912039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45977.871983912039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45977.871983912039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45977.871983912039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45977.871983912039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45977.871983912039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45977.871983912039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45977.871983912039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45977.871983912039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45977.871983912039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45977.871983912039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45977.871983912039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45977.871983912039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45977.871983912039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45977.871983912039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45977.871983912039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45977.871983912039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45977.871983912039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45977.871983912039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45977.871983912039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45977.871983912039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45977.871983912039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45977.871983912039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45977.871983912039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45977.871983912039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45977.871983912039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45977.871983912039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45977.871983912039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45977.871983912039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45977.871983912039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45977.871983912039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45977.871983912039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45977.871983912039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45977.871983912039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45977.871983912039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45977.871983912039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45977.871983912039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45977.871983912039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45977.871983912039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45977.871983912039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45977.871983912039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45977.871983912039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45977.871983912039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45977.871983912039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45977.871983912039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45977.871983912039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45977.871983912039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45977.871983912039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45977.871983912039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45977.871983912039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45977.871983912039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45977.871983912039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45977.871983912039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45977.871983912039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45977.871983912039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45977.871983912039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45977.871983912039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45977.871983912039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45977.871983912039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45977.871983912039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45977.871983912039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45977.871983912039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45977.871983912039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45977.871983912039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45977.871983912039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45977.871983912039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45977.871983912039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45977.871983912039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45977.871983912039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45977.871983912039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45977.871983912039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45977.871983912039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45977.871983912039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45977.871983912039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45977.871983912039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45977.871983912039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45977.871983912039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45977.871983912039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45977.871983912039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45977.871983912039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45977.871983912039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45977.871983912039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45977.871983912039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45977.871983912039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45977.871983912039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45977.871983912039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45977.871983912039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45977.871983912039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45977.871983912039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45977.871983912039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45977.871983912039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45977.871983912039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45977.871983912039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45977.871983912039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45977.871983912039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45977.871983912039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45977.871983912039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45977.871983912039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45977.871983912039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45977.871983912039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45977.871983912039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45977.871983912039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45977.871983912039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45977.871983912039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45977.871983912039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45977.871983912039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45977.871983912039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45977.871983912039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45977.871983912039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45977.871983912039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45977.871983912039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45977.871983912039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45977.871983912039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45977.871983912039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45977.871983912039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45977.871983912039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45977.871983912039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45977.871983912039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45977.871983912039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45977.871983912039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45977.871983912039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45977.871983912039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45977.871983912039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45977.871983912039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45977.871983912039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45977.871983912039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45977.871983912039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45977.871983912039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45977.871983912039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45977.871983912039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45977.871983912039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45977.871983912039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45977.871983912039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45977.871983912039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45977.871983912039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45977.871983912039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45977.871983912039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45977.871983912039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45977.871983912039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45977.871983912039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45977.871983912039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45977.871983912039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45977.871983912039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45977.871983912039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45977.871983912039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45977.871983912039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45977.871983912039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45977.871983912039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45977.871983912039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45977.871983912039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45977.871983912039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45977.871983912039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45977.871983912039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45977.871983912039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45977.871983912039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45977.871983912039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45977.871983912039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45977.871983912039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45977.871983912039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45977.871983912039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45977.871983912039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45977.871983912039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45977.871983912039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45977.871983912039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45977.871983912039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45977.871983912039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45977.871983912039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45977.871983912039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45977.871983912039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45977.871983912039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45977.871983912039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45977.871983912039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45977.871983912039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45977.871983912039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45977.871983912039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45977.871983912039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45977.871983912039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45977.871983912039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45977.871983912039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45977.871983912039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45977.871983912039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45977.871983912039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45977.871983912039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45977.871983912039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45977.871983912039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45977.871983912039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45977.871983912039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45977.871983912039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45977.871983912039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45977.871983912039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45977.871983912039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45977.871983912039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45977.871983912039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45977.871983912039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45977.871983912039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45977.871983912039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45977.871983912039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45977.871983912039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45977.871983912039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45977.871983912039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45977.871983912039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45977.871983912039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45977.871983912039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45977.871983912039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45977.871983912039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45977.871983912039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45977.871983912039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45977.871983912039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45977.871983912039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45977.871983912039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45977.871983912039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45977.871983912039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45977.871983912039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45977.871983912039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45977.871983912039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45977.871983912039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45977.871983912039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45977.871983912039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45977.871983912039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45977.871983912039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45977.871983912039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45977.871983912039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45977.871983912039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45977.871983912039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45977.871983912039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45977.871983912039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45977.871983912039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45977.871983912039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45977.871983912039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45977.871983912039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45977.871983912039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45977.871983912039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45977.871983912039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45977.871983912039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45977.871983912039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45977.871983912039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45977.871983912039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45977.871983912039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45977.871983912039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45977.871983912039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45977.871983912039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45977.871983912039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45977.871983912039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45977.871983912039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45977.871983912039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45977.871983912039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45977.871983912039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45977.871983912039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45977.871983912039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45977.871983912039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45977.871983912039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45977.871983912039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45977.871983912039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45977.871983912039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45977.871983912039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45977.871983912039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45977.871983912039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45977.871983912039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45977.871983912039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45977.871983912039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45977.871983912039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45977.871983912039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45977.871983912039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45977.871983912039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45977.871983912039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45977.871983912039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45977.871983912039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45977.871983912039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45977.871983912039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45977.871983912039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45977.871983912039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45977.871983912039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45977.871983912039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45977.871983912039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45977.871983912039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45977.871983912039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45977.871983912039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45977.871983912039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45977.871983912039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45977.871983912039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45977.871983912039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45977.871983912039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45977.871983912039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45977.871983912039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45977.871983912039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45977.871983912039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45977.871983912039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45977.871983912039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45977.871983912039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45977.871983912039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45977.871983912039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45977.871983912039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45977.871983912039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45977.871983912039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45977.871983912039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45977.871983912039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45977.871983912039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45977.871983912039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45977.871983912039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45977.871983912039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45977.871983912039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45977.871983912039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45977.871983912039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45977.871983912039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45977.871983912039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45977.871983912039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45977.871983912039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45977.871983912039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45977.871983912039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45977.871983912039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45977.871983912039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45977.871983912039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45977.871983912039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45977.871983912039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45977.871983912039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45977.871983912039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45977.871983912039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45977.871983912039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45977.871983912039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45977.871983912039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45977.871983912039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45977.871983912039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45977.871983912039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45977.871983912039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45977.871983912039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45977.871983912039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45977.871983912039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45977.871983912039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45977.871983912039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45977.871983912039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45977.871983912039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45977.871983912039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45977.871983912039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45977.871983912039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45977.871983912039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45977.871983912039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45977.871983912039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45977.871983912039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45977.871983912039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45977.871983912039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45977.871983912039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45977.871983912039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45977.871983912039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45977.871983912039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45977.871983912039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45977.871983912039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45977.871983912039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45977.871983912039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45977.871983912039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45977.871983912039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45977.871983912039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45977.871983912039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45977.871983912039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45977.871983912039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45977.871983912039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45977.871983912039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45977.871983912039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45977.871983912039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45977.871983912039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45977.871983912039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45977.871983912039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45977.871983912039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45977.871983912039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45977.871983912039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45977.871983912039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45977.871983912039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45977.871983912039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45977.871983912039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45977.871983912039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45977.871983912039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45977.871983912039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45977.871983912039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45977.871983912039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45977.871983912039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45977.871983912039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45977.871983912039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45977.871983912039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45977.871983912039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45977.871983912039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45977.871983912039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45977.871983912039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45977.871983912039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45977.871983912039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45977.871983912039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45977.871983912039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45977.871983912039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45977.871983912039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45977.871983912039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45977.871983912039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45977.871983912039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45977.871983912039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45977.871983912039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45977.871983912039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45977.871983912039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45977.871983912039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45977.871983912039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45977.871983912039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45977.871983912039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45977.871983912039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45977.871983912039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45977.871983912039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45977.871983912039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45977.871983912039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45977.871983912039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45977.871983912039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45977.871983912039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45977.871983912039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45977.871983912039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45977.871983912039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45977.871983912039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45977.871983912039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45977.871983912039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45977.871983912039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45977.871983912039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45977.871983912039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45977.871983912039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45977.871983912039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45977.871983912039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45977.871983912039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45977.871983912039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45977.871983912039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45977.871983912039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45977.871983912039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45977.871983912039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45977.871983912039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45977.871983912039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45977.871983912039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45977.871983912039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45977.871983912039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45977.871983912039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45977.871983912039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45977.871983912039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45977.871983912039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45977.871983912039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45977.871983912039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45977.871983912039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45977.871983912039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45977.871983912039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45977.871983912039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45977.871983912039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45977.871983912039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45977.871983912039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45977.871983912039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45977.871983912039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45977.871983912039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45977.871983912039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45977.871983912039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45977.871983912039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45977.871983912039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45977.871983912039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45977.871983912039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45977.871983912039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45977.871983912039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45977.871983912039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45977.871983912039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45977.871983912039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45977.871983912039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45977.871983912039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45977.871983912039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45977.871983912039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45977.871983912039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45977.871983912039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45977.871983912039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45977.871983912039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45977.871983912039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45977.871983912039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45977.871983912039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45977.871983912039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45977.871983912039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45977.871983912039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45977.871983912039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45977.871983912039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45977.871983912039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45977.871983912039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45977.871983912039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45977.871983912039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45977.871983912039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45977.871983912039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45977.871983912039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45977.871983912039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45977.871983912039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45977.871983912039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45977.871983912039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45977.871983912039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45977.871983912039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45977.871983912039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45977.871983912039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45977.871983912039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45977.871983912039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45977.871983912039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45977.871983912039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45977.871983912039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45977.871983912039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45977.871983912039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45977.871983912039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45977.871983912039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45977.871983912039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45977.871983912039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45977.871983912039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45977.871983912039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45977.871983912039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45977.871983912039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45977.871983912039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45977.871983912039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45977.871983912039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45977.871983912039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45977.871983912039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45977.871983912039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45977.871983912039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45977.871983912039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45977.871983912039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45977.871983912039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45977.871983912039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45977.871983912039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45977.871983912039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45977.871983912039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45977.871983912039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45977.871983912039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45977.871983912039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45977.871983912039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45977.871983912039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45977.871983912039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45977.871983912039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45977.871983912039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45977.871983912039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45977.871983912039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45977.871983912039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45977.871983912039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45977.871983912039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45977.871983912039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45977.871983912039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45977.871983912039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45977.871983912039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45977.871983912039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45977.871983912039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45977.871983912039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45977.871983912039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45977.871983912039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45977.871983912039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45977.871983912039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45977.871983912039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45977.871983912039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45977.871983912039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45977.871983912039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45977.871983912039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45977.871983912039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45977.871983912039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45977.871983912039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45977.871983912039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45977.871983912039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45977.871983912039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45977.871983912039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45977.871983912039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45977.871983912039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45977.871983912039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45977.871983912039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45977.871983912039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45977.871983912039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45977.871983912039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45977.871983912039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45977.871983912039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45977.871983912039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45977.871983912039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45977.871983912039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45977.871983912039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45977.871983912039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45977.871983912039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45977.871983912039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45977.871983912039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45977.871983912039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45977.871983912039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45977.871983912039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45977.871983912039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45977.871983912039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45977.871983912039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45977.871983912039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45977.871983912039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45977.871983912039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45977.871983912039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45977.871983912039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45977.871983912039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45977.871983912039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45977.871983912039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45977.871983912039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45977.871983912039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45977.871983912039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45977.871983912039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45977.871983912039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45977.871983912039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45977.871983912039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45977.871983912039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45977.871983912039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45977.871983912039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45977.871983912039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45977.871983912039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45977.871983912039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45977.871983912039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45977.871983912039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45977.871983912039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45977.871983912039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45977.871983912039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45977.871983912039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45977.871983912039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45977.871983912039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45977.871983912039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45977.871983912039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45977.871983912039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45977.871983912039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45977.871983912039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45977.871983912039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45977.871983912039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45977.871983912039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45977.871983912039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45977.871983912039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45977.871983912039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45977.871983912039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45977.871983912039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45977.871983912039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45977.871983912039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45977.871983912039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45977.871983912039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45977.871983912039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45977.871983912039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45977.871983912039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45977.871983912039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45977.871983912039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45977.871983912039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45977.871983912039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45977.871983912039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45977.871983912039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45977.871983912039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45977.871983912039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45977.871983912039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45977.871983912039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45977.871983912039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45977.871983912039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45977.871983912039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45977.871983912039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45977.871983912039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45977.871983912039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45977.871983912039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45977.871983912039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45977.871983912039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45977.871983912039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45977.871983912039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45977.871983912039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45977.871983912039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45977.871983912039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45977.871983912039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45977.871983912039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45977.871983912039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45977.871983912039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45977.871983912039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45977.871983912039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45977.871983912039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45977.871983912039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45977.871983912039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45977.871983912039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45977.871983912039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45977.871983912039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45977.871983912039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45977.871983912039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45977.871983912039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45977.871983912039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45977.871983912039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45977.871983912039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45977.871983912039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45977.871983912039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45977.871983912039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45977.871983912039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45977.871983912039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45977.871983912039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45977.871983912039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45977.871983912039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45977.871983912039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45977.871983912039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45977.871983912039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45977.871983912039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45977.871983912039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45977.871983912039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45977.871983912039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45977.871983912039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45977.871983912039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45977.871983912039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45977.871983912039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45977.871983912039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45977.871983912039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45977.871983912039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45977.871983912039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45977.871983912039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45977.871983912039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45977.871983912039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45977.871983912039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45977.871983912039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45977.871983912039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45977.871983912039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45977.871983912039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45977.871983912039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45977.871983912039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45977.871983912039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45977.871983912039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45977.871983912039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45977.871983912039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45977.871983912039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45977.871983912039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45977.871983912039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45977.871983912039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45977.871983912039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45977.871983912039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45977.871983912039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45977.871983912039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45977.871983912039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45977.871983912039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45977.871983912039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45977.871983912039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45977.871983912039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45977.871983912039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45977.871983912039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45977.871983912039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45977.871983912039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45977.871983912039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45977.871983912039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45977.871983912039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45977.871983912039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45977.871983912039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45977.871983912039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45977.871983912039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45977.871983912039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45977.871983912039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45977.871983912039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45977.871983912039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45977.871983912039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45977.871983912039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45977.871983912039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45977.871983912039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45977.871983912039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45977.871983912039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45977.871983912039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45977.871983912039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45977.871983912039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45977.871983912039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45977.871983912039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45977.871983912039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45977.871983912039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45977.871983912039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45977.871983912039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45977.871983912039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45977.871983912039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45977.871983912039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45977.871983912039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45977.871983912039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45977.871983912039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45977.871983912039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45977.871983912039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45977.871983912039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45977.871983912039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45977.871983912039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45977.871983912039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45977.871983912039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45977.871983912039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45977.871983912039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45977.871983912039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45977.871983912039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45977.871983912039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45977.871983912039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45977.871983912039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45977.871983912039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45977.871983912039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45977.871983912039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45977.871983912039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45977.871983912039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45977.871983912039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45977.871983912039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45977.871983912039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45977.871983912039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45977.871983912039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45977.871983912039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45977.871983912039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45977.871983912039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45977.871983912039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45977.871983912039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45977.871983912039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45977.871983912039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45977.871983912039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45977.871983912039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45977.871983912039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45977.871983912039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45977.871983912039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45977.871983912039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45977.871983912039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45977.871983912039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45977.871983912039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45977.871983912039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45977.871983912039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45977.871983912039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45977.871983912039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45977.871983912039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45977.871983912039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45977.871983912039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45977.871983912039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45977.871983912039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45977.871983912039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45977.871983912039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45977.871983912039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45977.871983912039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45977.871983912039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45977.871983912039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45977.871983912039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45977.871983912039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45977.871983912039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45977.871983912039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45977.871983912039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45977.871983912039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45977.871983912039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45977.871983912039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45977.871983912039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45977.871983912039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45977.871983912039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45977.871983912039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45977.871983912039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45977.871983912039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45977.871983912039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45977.871983912039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45977.871983912039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45977.871983912039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45977.871983912039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45977.871983912039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45977.871983912039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45977.871983912039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45977.871983912039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45977.871983912039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274.39126631944237</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45977.871983912039</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45977.834027777775</v>
      </c>
      <c r="G4" s="97">
        <f ca="1">IFERROR(NOW()-F4,"")</f>
        <v>3.7956134263367858E-2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45977.871983912039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45977.871983912039</v>
      </c>
      <c r="H6" s="96"/>
      <c r="I6" s="116" t="str">
        <f>IFERROR(VLOOKUP(D6,DB!A:F,6,0),"")</f>
        <v/>
      </c>
      <c r="J6" s="116" t="str">
        <f>IFERROR(VLOOKUP(D6,DB!A:G,7,0),"")</f>
        <v/>
      </c>
      <c r="K6" s="98"/>
      <c r="L6" s="92" t="str">
        <f>IFERROR(VLOOKUP(D6,DB!A:I,9,0),"")</f>
        <v/>
      </c>
    </row>
    <row r="7" spans="1:16" ht="15" customHeight="1">
      <c r="A7" s="116"/>
      <c r="B7" s="116" t="str">
        <f>IFERROR(VLOOKUP(D7,DB!A:K,11,0),"")</f>
        <v>R4</v>
      </c>
      <c r="C7" s="94"/>
      <c r="D7" s="92" t="s">
        <v>39114</v>
      </c>
      <c r="E7" s="95"/>
      <c r="F7" s="96"/>
      <c r="G7" s="97">
        <f ca="1">IFERROR(NOW()-F7,"")</f>
        <v>45977.871983912039</v>
      </c>
      <c r="H7" s="96"/>
      <c r="I7" s="116" t="str">
        <f>IFERROR(VLOOKUP(D7,DB!A:F,6,0),"")</f>
        <v>SCECO</v>
      </c>
      <c r="J7" s="116" t="str">
        <f>IFERROR(VLOOKUP(D7,DB!A:G,7,0),"")</f>
        <v>Vandalized</v>
      </c>
      <c r="K7" s="98"/>
      <c r="L7" s="92" t="str">
        <f>IFERROR(VLOOKUP(D7,DB!A:I,9,0),"")</f>
        <v>Zain</v>
      </c>
    </row>
    <row r="8" spans="1:16" ht="15" customHeight="1">
      <c r="A8" s="116"/>
      <c r="B8" s="116" t="str">
        <f>IFERROR(VLOOKUP(D8,DB!A:K,11,0),"")</f>
        <v/>
      </c>
      <c r="C8" s="94"/>
      <c r="D8" s="92"/>
      <c r="E8" s="95"/>
      <c r="F8" s="96"/>
      <c r="G8" s="97">
        <f ca="1">IFERROR(NOW()-F8,"")</f>
        <v>45977.871983912039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45977.871983912039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45977.871983912039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45977.871983912039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45977.871983912039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45977.871983912039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45977.871983912039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45977.871983912039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45977.871983912039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45977.871983912039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45977.871983912039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45977.871983912039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45977.871983912039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45977.871983912039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45977.871983912039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45977.871983912039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45977.871983912039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45977.871983912039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45977.871983912039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45977.871983912039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45977.871983912039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45977.871983912039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45977.871983912039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45977.871983912039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45977.871983912039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45977.871983912039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45977.871983912039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45977.871983912039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45977.871983912039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45977.871983912039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45977.871983912039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45977.871983912039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45977.871983912039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45977.871983912039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45977.871983912039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45977.871983912039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45977.871983912039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45977.871983912039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45977.871983912039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45977.871983912039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45977.871983912039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45977.871983912039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45977.871983912039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45977.871983912039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45977.871983912039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45977.871983912039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45977.871983912039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45977.871983912039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45977.871983912039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45977.871983912039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45977.871983912039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45977.871983912039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45977.871983912039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45977.871983912039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45977.871983912039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45977.871983912039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45977.871983912039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86.039923726850247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51.683106597221922</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29.210872800926154</v>
      </c>
      <c r="H4" s="111">
        <v>45948.661111111112</v>
      </c>
      <c r="I4" s="110" t="str">
        <f>IFERROR(VLOOKUP(D4,DB!A:F,6,0),"")</f>
        <v>SCECO</v>
      </c>
      <c r="J4" s="110" t="str">
        <f>IFERROR(VLOOKUP(D4,DB!A:G,7,0),"")</f>
        <v>Dead</v>
      </c>
      <c r="K4" s="110" t="s">
        <v>39120</v>
      </c>
      <c r="L4" s="110" t="str">
        <f>IFERROR(VLOOKUP(D4,DB!A:I,9,0),"")</f>
        <v>Latis</v>
      </c>
    </row>
    <row r="5" spans="1:13" ht="30.75">
      <c r="A5" s="110" t="s">
        <v>39121</v>
      </c>
      <c r="B5" s="110" t="s">
        <v>5443</v>
      </c>
      <c r="C5" s="110">
        <v>1</v>
      </c>
      <c r="D5" s="110" t="s">
        <v>32330</v>
      </c>
      <c r="E5" s="110" t="s">
        <v>39021</v>
      </c>
      <c r="F5" s="111">
        <v>45968.848599537036</v>
      </c>
      <c r="G5" s="112">
        <f t="shared" ref="G5:G23" ca="1" si="2">IFERROR(NOW()-F5,"")</f>
        <v>9.0233843750029337</v>
      </c>
      <c r="H5" s="111">
        <v>45968.827465277776</v>
      </c>
      <c r="I5" s="110" t="s">
        <v>22</v>
      </c>
      <c r="J5" s="110" t="s">
        <v>65</v>
      </c>
      <c r="K5" s="110" t="s">
        <v>39122</v>
      </c>
      <c r="L5" s="110" t="s">
        <v>8145</v>
      </c>
    </row>
    <row r="6" spans="1:13">
      <c r="A6" s="110" t="s">
        <v>39123</v>
      </c>
      <c r="B6" s="110" t="str">
        <f>IFERROR(VLOOKUP(D6,DB!A:K,11,0),"")</f>
        <v>R5</v>
      </c>
      <c r="C6" s="110">
        <v>1</v>
      </c>
      <c r="D6" s="110" t="s">
        <v>33371</v>
      </c>
      <c r="E6" s="110" t="s">
        <v>39021</v>
      </c>
      <c r="F6" s="139">
        <v>45977.514803240738</v>
      </c>
      <c r="G6" s="112">
        <f t="shared" ca="1" si="2"/>
        <v>0.35718067130073905</v>
      </c>
      <c r="H6" s="139">
        <v>45977.468807870369</v>
      </c>
      <c r="I6" s="110" t="str">
        <f>IFERROR(VLOOKUP(D6,DB!A:F,6,0),"")</f>
        <v>SCECO</v>
      </c>
      <c r="J6" s="110" t="str">
        <f>IFERROR(VLOOKUP(D6,DB!A:G,7,0),"")</f>
        <v>Weak</v>
      </c>
      <c r="K6" s="110" t="s">
        <v>39124</v>
      </c>
      <c r="L6" s="110" t="str">
        <f>IFERROR(VLOOKUP(D6,DB!A:I,9,0),"")</f>
        <v>Latis</v>
      </c>
    </row>
    <row r="7" spans="1:13">
      <c r="A7" s="110"/>
      <c r="B7" s="110" t="str">
        <f>IFERROR(VLOOKUP(D7,DB!A:K,11,0),"")</f>
        <v/>
      </c>
      <c r="C7" s="110"/>
      <c r="D7" s="110"/>
      <c r="E7" s="110"/>
      <c r="F7" s="110"/>
      <c r="G7" s="112">
        <f t="shared" ca="1" si="2"/>
        <v>45977.871983912039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45977.871983912039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45977.871983912039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45977.871983912039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45977.871983912039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45977.871983912039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45977.871983912039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45977.871983912039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45977.871983912039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45977.871983912039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45977.871983912039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45977.871983912039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45977.871983912039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45977.871983912039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45977.871983912039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45977.871983912039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45977.871983912039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45977.871983912039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45977.871983912039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45977.871983912039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45977.871983912039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45977.871983912039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45977.871983912039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45977.871983912039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45977.871983912039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45977.871983912039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45977.871983912039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45977.871983912039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45977.871983912039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45977.871983912039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45977.871983912039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45977.871983912039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45977.871983912039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45977.871983912039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45977.871983912039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45977.871983912039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45977.871983912039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45977.871983912039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45977.871983912039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45977.871983912039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45977.871983912039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45977.871983912039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45977.871983912039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45977.871983912039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45977.871983912039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45977.871983912039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45977.871983912039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45977.871983912039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45977.871983912039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45977.871983912039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45977.871983912039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45977.871983912039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45977.871983912039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45977.871983912039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45977.871983912039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45977.871983912039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45977.871983912039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45977.871983912039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45977.871983912039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45977.871983912039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45977.871983912039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45977.871983912039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45977.871983912039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45977.871983912039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45977.871983912039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45977.871983912039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45977.871983912039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45977.871983912039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45977.871983912039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45977.871983912039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45977.871983912039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45977.871983912039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45977.871983912039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45977.871983912039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45977.871983912039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45977.871983912039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45977.871983912039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45977.871983912039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45977.871983912039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45977.871983912039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45977.871983912039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45977.871983912039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45977.871983912039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45977.871983912039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45977.871983912039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45977.871983912039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45977.871983912039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45977.871983912039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45977.871983912039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45977.871983912039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45977.871983912039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45977.871983912039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45977.871983912039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45977.871983912039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45977.871983912039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45977.871983912039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45977.871983912039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45977.871983912039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45977.871983912039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45977.871983912039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45977.871983912039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45977.871983912039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45977.871983912039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45977.871983912039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45977.871983912039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45977.871983912039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45977.871983912039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45977.871983912039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45977.871983912039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45977.871983912039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45977.871983912039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45977.871983912039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45977.871983912039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45977.871983912039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45977.871983912039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45977.871983912039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45977.871983912039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45977.871983912039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45977.871983912039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45977.871983912039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45977.871983912039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45977.871983912039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45977.871983912039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45977.871983912039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45977.871983912039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45977.871983912039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45977.871983912039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45977.871983912039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45977.871983912039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45977.871983912039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45977.871983912039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45977.871983912039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45977.871983912039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45977.871983912039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45977.871983912039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45977.871983912039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45977.871983912039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45977.871983912039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45977.871983912039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45977.871983912039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45977.871983912039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45977.871983912039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45977.871983912039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45977.871983912039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45977.871983912039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45977.871983912039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45977.871983912039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45977.871983912039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45977.871983912039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45977.871983912039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45977.871983912039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45977.871983912039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45977.871983912039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45977.871983912039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45977.871983912039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45977.871983912039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45977.871983912039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45977.871983912039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45977.871983912039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45977.871983912039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45977.871983912039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45977.871983912039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45977.871983912039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45977.871983912039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2</v>
      </c>
      <c r="D2" s="122" t="s">
        <v>34326</v>
      </c>
      <c r="E2" s="110" t="s">
        <v>39021</v>
      </c>
      <c r="F2" s="124">
        <v>45977.787777777776</v>
      </c>
      <c r="G2" s="105">
        <f t="shared" ref="G2" ca="1" si="0">IFERROR(NOW()-F2,"-")</f>
        <v>8.4206134262785781E-2</v>
      </c>
      <c r="H2" s="124">
        <v>45977.787777777776</v>
      </c>
      <c r="I2" s="122" t="str">
        <f>IFERROR(VLOOKUP(D2,DB!A:F,6,0),"")</f>
        <v>SCECO</v>
      </c>
      <c r="J2" s="122" t="str">
        <f>IFERROR(VLOOKUP(D2,DB!A:G,7,0),"")</f>
        <v>Dead</v>
      </c>
      <c r="K2" s="125" t="s">
        <v>39126</v>
      </c>
      <c r="L2" s="126" t="str">
        <f>IFERROR(VLOOKUP(D2,DB!A:I,9,0),"")</f>
        <v>Latis</v>
      </c>
    </row>
    <row r="3" spans="1:16382" ht="31.5" customHeight="1">
      <c r="A3" s="121"/>
      <c r="B3" s="122" t="str">
        <f>IFERROR(VLOOKUP(D3,DB!A:K,11,0),"")</f>
        <v/>
      </c>
      <c r="C3" s="123"/>
      <c r="D3" s="122"/>
      <c r="E3" s="110"/>
      <c r="F3" s="124"/>
      <c r="G3" s="105">
        <f t="shared" ref="G3:G66" ca="1" si="1">IFERROR(NOW()-F3,"-")</f>
        <v>45977.871983912039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45977.871983912039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45977.871983912039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45977.871983912039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45977.871983912039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45977.871983912039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45977.871983912039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45977.871983912039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45977.871983912039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45977.871983912039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45977.871983912039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45977.871983912039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45977.871983912039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45977.871983912039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45977.871983912039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45977.871983912039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45977.871983912039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45977.871983912039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45977.871983912039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45977.871983912039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45977.871983912039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45977.871983912039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45977.871983912039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45977.871983912039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45977.871983912039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45977.871983912039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45977.871983912039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45977.871983912039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45977.871983912039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45977.871983912039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45977.871983912039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45977.871983912039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45977.871983912039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45977.871983912039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45977.871983912039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45977.871983912039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45977.871983912039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45977.871983912039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45977.871983912039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45977.871983912039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45977.871983912039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45977.871983912039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45977.871983912039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45977.871983912039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45977.871983912039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45977.871983912039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45977.871983912039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45977.871983912039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45977.871983912039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45977.871983912039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45977.871983912039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45977.871983912039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45977.871983912039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45977.871983912039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45977.871983912039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45977.871983912039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45977.871983912039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45977.871983912039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45977.871983912039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45977.871983912039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45977.871983912039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45977.871983912039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45977.871983912039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45977.871983912039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45977.871983912039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45977.871983912039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45977.871983912039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45977.871983912039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45977.871983912039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45977.871983912039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45977.871983912039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45977.871983912039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45977.871983912039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45977.871983912039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45977.871983912039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45977.871983912039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45977.871983912039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45977.871983912039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45977.871983912039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45977.871983912039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45977.871983912039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45977.871983912039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45977.871983912039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45977.871983912039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45977.871983912039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45977.871983912039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45977.871983912039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45977.871983912039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45977.871983912039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45977.871983912039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45977.871983912039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45977.871983912039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45977.871983912039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45977.871983912039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45977.871983912039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45977.871983912039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45977.871983912039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45977.871983912039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2025-11-16T17:55:51Z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