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70" documentId="120_S{2AC9BD13-BADA-5192-A53E-5A8FF88502F6}" xr6:coauthVersionLast="47" xr6:coauthVersionMax="47" xr10:uidLastSave="{B903B07B-0C2E-4CBF-8F09-6E4EB71DE08F}"/>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<sst xmlns="http://schemas.openxmlformats.org/spreadsheetml/2006/main" count="180282" uniqueCount="39125">
  <si>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</si>
  <si>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</si>
  <si>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</si>
  <si>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</si>
  <si>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</si>
  <si>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</si>
  <si>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</si>
  <si>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</si>
  <si>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</si>
  <si>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</si>
  <si>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</si>
  <si>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</si>
  <si>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</si>
  <si>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</si>
  <si>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</si>
  <si>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</si>
  <si>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</si>
  <si>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</si>
  <si>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</si>
  <si>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</si>
  <si>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</si>
  <si>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</si>
  <si>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</si>
  <si>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</si>
  <si>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</si>
  <si>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</si>
  <si>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</si>
  <si>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</si>
  <si>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</si>
  <si>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</si>
  <si>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</si>
  <si>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</si>
  <si>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</si>
  <si>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</si>
  <si>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</si>
  <si>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</si>
  <si>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</si>
  <si>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</si>
  <si>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</si>
  <si>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</si>
  <si>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</si>
  <si>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</si>
  <si>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</si>
  <si>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</si>
  <si>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</si>
  <si>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</si>
  <si>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</si>
  <si>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</si>
  <si>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</si>
  <si>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</si>
  <si>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</si>
  <si>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</si>
  <si>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</si>
  <si>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</si>
  <si>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</si>
  <si>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</si>
  <si>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</si>
  <si>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</si>
  <si>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</si>
  <si>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</si>
  <si>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</si>
  <si>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</si>
  <si>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</si>
  <si>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</si>
  <si>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</si>
  <si>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</si>
  <si>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</si>
  <si>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</si>
  <si>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</si>
  <si>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</si>
  <si>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</si>
  <si>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</si>
  <si>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</si>
  <si>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</si>
  <si>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</si>
  <si>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</si>
  <si>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</si>
  <si>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</si>
  <si>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</si>
  <si>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</si>
  <si>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</si>
  <si>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</si>
  <si>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</si>
  <si>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</si>
  <si>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</si>
  <si>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</si>
  <si>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</si>
  <si>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</si>
  <si>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</si>
  <si>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</si>
  <si>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</si>
  <si>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</si>
  <si>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</si>
  <si>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</si>
  <si>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</si>
  <si>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</si>
  <si>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</si>
  <si>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</si>
  <si>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</si>
  <si>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</si>
  <si>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</si>
  <si>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</si>
  <si>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</si>
  <si>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</si>
  <si>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</si>
  <si>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</si>
  <si>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</si>
  <si>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</si>
  <si>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</si>
  <si>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</si>
  <si>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</si>
  <si>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</si>
  <si>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</si>
  <si>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</si>
  <si>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</si>
  <si>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</si>
  <si>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</si>
  <si>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</si>
  <si>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</si>
  <si>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</si>
  <si>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</si>
  <si>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</si>
  <si>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</si>
  <si>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</si>
  <si>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</si>
  <si>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</si>
  <si>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</si>
  <si>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</si>
  <si>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</si>
  <si>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</si>
  <si>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</si>
  <si>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</si>
  <si>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</si>
  <si>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</si>
  <si>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</si>
  <si>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</si>
  <si>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</si>
  <si>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</si>
  <si>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</si>
  <si>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</si>
  <si>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</si>
  <si>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</si>
  <si>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</si>
  <si>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</si>
  <si>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</si>
  <si>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</si>
  <si>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</si>
  <si>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</si>
  <si>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</si>
  <si>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</si>
  <si>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</si>
  <si>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</si>
  <si>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</si>
  <si>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</si>
  <si>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</si>
  <si>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</si>
  <si>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</si>
  <si>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</si>
  <si>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</si>
  <si>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</si>
  <si>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</si>
  <si>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</si>
  <si>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</si>
  <si>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</si>
  <si>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</si>
  <si>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</si>
  <si>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</si>
  <si>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</si>
  <si>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</si>
  <si>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</si>
  <si>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</si>
  <si>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</si>
  <si>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</si>
  <si>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</si>
  <si>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</si>
  <si>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</si>
  <si>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</si>
  <si>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</si>
  <si>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</si>
  <si>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</si>
  <si>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</si>
  <si>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</si>
  <si>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</si>
  <si>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</si>
  <si>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</si>
  <si>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</si>
  <si>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</si>
  <si>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</si>
  <si>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</si>
  <si>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</si>
  <si>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</si>
  <si>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</si>
  <si>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</si>
  <si>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</si>
  <si>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</si>
  <si>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</si>
  <si>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</si>
  <si>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</si>
  <si>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</si>
  <si>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</si>
  <si>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</si>
  <si>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</si>
  <si>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</si>
  <si>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</si>
  <si>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</si>
  <si>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</si>
  <si>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</si>
  <si>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</si>
  <si>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</si>
  <si>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</si>
  <si>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</si>
  <si>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</si>
  <si>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</si>
  <si>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</si>
  <si>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</si>
  <si>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</si>
  <si>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</si>
  <si>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</si>
  <si>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</si>
  <si>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</si>
  <si>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</si>
  <si>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</si>
  <si>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</si>
  <si>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</si>
  <si>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</si>
  <si>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</si>
  <si>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</si>
  <si>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</si>
  <si>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</si>
  <si>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</si>
  <si>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</si>
  <si>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</si>
  <si>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</si>
  <si>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</si>
  <si>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</si>
  <si>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</si>
  <si>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</si>
  <si>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</si>
  <si>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</si>
  <si>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</si>
  <si>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</si>
  <si>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</si>
  <si>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</si>
  <si>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</si>
  <si>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</si>
  <si>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</si>
  <si>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</si>
  <si>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</si>
  <si>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</si>
  <si>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</si>
  <si>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</si>
  <si>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</si>
  <si>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</si>
  <si>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</si>
  <si>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</si>
  <si>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</si>
  <si>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</si>
  <si>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</si>
  <si>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</si>
  <si>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</si>
  <si>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</si>
  <si>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</si>
  <si>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</si>
  <si>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</si>
  <si>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</si>
  <si>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</si>
  <si>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</si>
  <si>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</si>
  <si>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</si>
  <si>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</si>
  <si>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</si>
  <si>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</si>
  <si>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</si>
  <si>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</si>
  <si>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</si>
  <si>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</si>
  <si>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</si>
  <si>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</si>
  <si>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</si>
  <si>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</si>
  <si>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</si>
  <si>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</si>
  <si>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</si>
  <si>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</si>
  <si>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</si>
  <si>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</si>
  <si>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</si>
  <si>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</si>
  <si>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</si>
  <si>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</si>
  <si>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</si>
  <si>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</si>
  <si>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</si>
  <si>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</si>
  <si>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</si>
  <si>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</si>
  <si>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</si>
  <si>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</si>
  <si>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</si>
  <si>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</si>
  <si>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</si>
  <si>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</si>
  <si>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</si>
  <si>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</si>
  <si>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</si>
  <si>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</si>
  <si>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</si>
  <si>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</si>
  <si>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</si>
  <si>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</si>
  <si>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</si>
  <si>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</si>
  <si>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</si>
  <si>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</si>
  <si>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</si>
  <si>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</si>
  <si>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</si>
  <si>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</si>
  <si>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</si>
  <si>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</si>
  <si>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</si>
  <si>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</si>
  <si>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</si>
  <si>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</si>
  <si>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</si>
  <si>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</si>
  <si>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</si>
  <si>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</si>
  <si>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</si>
  <si>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</si>
  <si>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</si>
  <si>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</si>
  <si>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</si>
  <si>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</si>
  <si>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</si>
  <si>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</si>
  <si>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</si>
  <si>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</si>
  <si>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</si>
  <si>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</si>
  <si>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</si>
  <si>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</si>
  <si>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</si>
  <si>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</si>
  <si>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</si>
  <si>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</si>
  <si>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</si>
  <si>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</si>
  <si>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</si>
  <si>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</si>
  <si>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</si>
  <si>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</si>
  <si>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</si>
  <si>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</si>
  <si>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</si>
  <si>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</si>
  <si>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</si>
  <si>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</si>
  <si>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</si>
  <si>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</si>
  <si>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</si>
  <si>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</si>
  <si>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</si>
  <si>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</si>
  <si>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</si>
  <si>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</si>
  <si>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</si>
  <si>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</si>
  <si>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</si>
  <si>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</si>
  <si>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</si>
  <si>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</si>
  <si>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</si>
  <si>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</si>
  <si>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</si>
  <si>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</si>
  <si>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</si>
  <si>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</si>
  <si>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</si>
  <si>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</si>
  <si>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</si>
  <si>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</si>
  <si>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</si>
  <si>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</si>
  <si>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</si>
  <si>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</si>
  <si>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</si>
  <si>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</si>
  <si>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</si>
  <si>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</si>
  <si>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</si>
  <si>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</si>
  <si>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</si>
  <si>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</si>
  <si>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</si>
  <si>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</si>
  <si>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</si>
  <si>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</si>
  <si>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</si>
  <si>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</si>
  <si>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</si>
  <si>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</si>
  <si>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</si>
  <si>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</si>
  <si>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</si>
  <si>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</si>
  <si>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</si>
  <si>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</si>
  <si>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</si>
  <si>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</si>
  <si>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</si>
  <si>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</si>
  <si>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</si>
  <si>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</si>
  <si>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</si>
  <si>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</si>
  <si>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</si>
  <si>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</si>
  <si>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</si>
  <si>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</si>
  <si>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</si>
  <si>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</si>
  <si>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</si>
  <si>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</si>
  <si>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</si>
  <si>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</si>
  <si>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</si>
  <si>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</si>
  <si>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</si>
  <si>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</si>
  <si>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</si>
  <si>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</si>
  <si>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</si>
  <si>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</si>
  <si>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</si>
  <si>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</si>
  <si>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</si>
  <si>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</si>
  <si>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</si>
  <si>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</si>
  <si>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</si>
  <si>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</si>
  <si>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</si>
  <si>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</si>
  <si>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</si>
  <si>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</si>
  <si>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</si>
  <si>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</si>
  <si>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</si>
  <si>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</si>
  <si>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</si>
  <si>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</si>
  <si>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</si>
  <si>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</si>
  <si>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</si>
  <si>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</si>
  <si>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</si>
  <si>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</si>
  <si>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</si>
  <si>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</si>
  <si>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</si>
  <si>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</si>
  <si>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</si>
  <si>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</si>
  <si>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</si>
  <si>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</si>
  <si>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</si>
  <si>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</si>
  <si>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</si>
  <si>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</si>
  <si>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</si>
  <si>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</si>
  <si>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</si>
  <si>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</si>
  <si>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</si>
  <si>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</si>
  <si>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</si>
  <si>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</si>
  <si>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</si>
  <si>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</si>
  <si>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</si>
  <si>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</si>
  <si>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</si>
  <si>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</si>
  <si>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</si>
  <si>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</si>
  <si>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</si>
  <si>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</si>
  <si>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</si>
  <si>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</si>
  <si>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</si>
  <si>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</si>
  <si>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</si>
  <si>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</si>
  <si>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</si>
  <si>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</si>
  <si>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</si>
  <si>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</si>
  <si>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</si>
  <si>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</si>
  <si>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</si>
  <si>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</si>
  <si>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</si>
  <si>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</si>
  <si>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</si>
  <si>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</si>
  <si>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</si>
  <si>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</si>
  <si>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</si>
  <si>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</si>
  <si>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</si>
  <si>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</si>
  <si>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</si>
  <si>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</si>
  <si>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</si>
  <si>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</si>
  <si>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</si>
  <si>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</si>
  <si>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</si>
  <si>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</si>
  <si>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</si>
  <si>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</si>
  <si>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</si>
  <si>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</si>
  <si>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</si>
  <si>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</si>
  <si>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</si>
  <si>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</si>
  <si>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</si>
  <si>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</si>
  <si>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</si>
  <si>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</si>
  <si>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</si>
  <si>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</si>
  <si>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</si>
  <si>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</si>
  <si>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</si>
  <si>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</si>
  <si>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</si>
  <si>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</si>
  <si>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</si>
  <si>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</si>
  <si>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</si>
  <si>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</si>
  <si>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</si>
  <si>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</si>
  <si>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</si>
  <si>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</si>
  <si>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</si>
  <si>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</si>
  <si>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</si>
  <si>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</si>
  <si>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</si>
  <si>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</si>
  <si>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</si>
  <si>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</si>
  <si>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</si>
  <si>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</si>
  <si>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</si>
  <si>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</si>
  <si>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</si>
  <si>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</si>
  <si>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</si>
  <si>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</si>
  <si>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</si>
  <si>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</si>
  <si>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</si>
  <si>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</si>
  <si>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</si>
  <si>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</si>
  <si>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</si>
  <si>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</si>
  <si>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</si>
  <si>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</si>
  <si>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</si>
  <si>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</si>
  <si>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</si>
  <si>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</si>
  <si>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</si>
  <si>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</si>
  <si>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</si>
  <si>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</si>
  <si>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</si>
  <si>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</si>
  <si>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</si>
  <si>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</si>
  <si>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</si>
  <si>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</si>
  <si>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</si>
  <si>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</si>
  <si>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</si>
  <si>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</si>
  <si>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</si>
  <si>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</si>
  <si>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</si>
  <si>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</si>
  <si>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</si>
  <si>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</si>
  <si>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</si>
  <si>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</si>
  <si>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</si>
  <si>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</si>
  <si>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</si>
  <si>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</si>
  <si>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</si>
  <si>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</si>
  <si>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</si>
  <si>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</si>
  <si>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</si>
  <si>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</si>
  <si>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</si>
  <si>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</si>
  <si>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</si>
  <si>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</si>
  <si>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</si>
  <si>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</si>
  <si>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</si>
  <si>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</si>
  <si>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</si>
  <si>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</si>
  <si>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</si>
  <si>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</si>
  <si>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</si>
  <si>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</si>
  <si>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</si>
  <si>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</si>
  <si>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</si>
  <si>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</si>
  <si>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</si>
  <si>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</si>
  <si>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</si>
  <si>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</si>
  <si>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</si>
  <si>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</si>
  <si>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</si>
  <si>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</si>
  <si>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</si>
  <si>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</si>
  <si>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</si>
  <si>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</si>
  <si>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</si>
  <si>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</si>
  <si>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</si>
  <si>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</si>
  <si>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</si>
  <si>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</si>
  <si>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</si>
  <si>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</si>
  <si>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</si>
  <si>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</si>
  <si>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</si>
  <si>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</si>
  <si>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</si>
  <si>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</si>
  <si>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</si>
  <si>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</si>
  <si>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</si>
  <si>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</si>
  <si>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</si>
  <si>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</si>
  <si>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</si>
  <si>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</si>
  <si>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</si>
  <si>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</si>
  <si>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</si>
  <si>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</si>
  <si>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</si>
  <si>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</si>
  <si>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</si>
  <si>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</si>
  <si>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</si>
  <si>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</si>
  <si>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</si>
  <si>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</si>
  <si>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</si>
  <si>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</si>
  <si>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</si>
  <si>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</si>
  <si>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</si>
  <si>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</si>
  <si>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</si>
  <si>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</si>
  <si>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</si>
  <si>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</si>
  <si>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</si>
  <si>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</si>
  <si>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</si>
  <si>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</si>
  <si>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</si>
  <si>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</si>
  <si>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</si>
  <si>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</si>
  <si>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</si>
  <si>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</si>
  <si>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</si>
  <si>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</si>
  <si>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</si>
  <si>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</si>
  <si>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</si>
  <si>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</si>
  <si>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</si>
  <si>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</si>
  <si>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</si>
  <si>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</si>
  <si>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</si>
  <si>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</si>
  <si>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</si>
  <si>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</si>
  <si>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</si>
  <si>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</si>
  <si>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</si>
  <si>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</si>
  <si>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</si>
  <si>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</si>
  <si>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</si>
  <si>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</si>
  <si>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</si>
  <si>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</si>
  <si>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</si>
  <si>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</si>
  <si>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</si>
  <si>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</si>
  <si>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</si>
  <si>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</si>
  <si>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</si>
  <si>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</si>
  <si>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</si>
  <si>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</si>
  <si>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</si>
  <si>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</si>
  <si>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</si>
  <si>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</si>
  <si>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</si>
  <si>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</si>
  <si>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</si>
  <si>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</si>
  <si>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</si>
  <si>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</si>
  <si>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</si>
  <si>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</si>
  <si>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</si>
  <si>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</si>
  <si>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</si>
  <si>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</si>
  <si>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</si>
  <si>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</si>
  <si>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</si>
  <si>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</si>
  <si>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</si>
  <si>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</si>
  <si>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</si>
  <si>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</si>
  <si>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</si>
  <si>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</si>
  <si>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</si>
  <si>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</si>
  <si>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</si>
  <si>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</si>
  <si>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</si>
  <si>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</si>
  <si>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</si>
  <si>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</si>
  <si>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</si>
  <si>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</si>
  <si>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</si>
  <si>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</si>
  <si>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</si>
  <si>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</si>
  <si>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</si>
  <si>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</si>
  <si>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</si>
  <si>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</si>
  <si>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</si>
  <si>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</si>
  <si>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</si>
  <si>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</si>
  <si>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</si>
  <si>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</si>
  <si>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</si>
  <si>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</si>
  <si>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</si>
  <si>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</si>
  <si>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</si>
  <si>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</si>
  <si>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</si>
  <si>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</si>
  <si>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</si>
  <si>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</si>
  <si>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</si>
  <si>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</si>
  <si>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</si>
  <si>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</si>
  <si>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</si>
  <si>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</si>
  <si>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</si>
  <si>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</si>
  <si>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</si>
  <si>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</si>
  <si>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</si>
  <si>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</si>
  <si>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</si>
  <si>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</si>
  <si>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</si>
  <si>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</si>
  <si>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</si>
  <si>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</si>
  <si>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</si>
  <si>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</si>
  <si>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</si>
  <si>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</si>
  <si>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</si>
  <si>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</si>
  <si>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</si>
  <si>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</si>
  <si>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</si>
  <si>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</si>
  <si>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</si>
  <si>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</si>
  <si>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</si>
  <si>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</si>
  <si>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</si>
  <si>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</si>
  <si>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</si>
  <si>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</si>
  <si>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</si>
  <si>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</si>
  <si>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</si>
  <si>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</si>
  <si>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</si>
  <si>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</si>
  <si>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</si>
  <si>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</si>
  <si>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</si>
  <si>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</si>
  <si>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</si>
  <si>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</si>
  <si>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</si>
  <si>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</si>
  <si>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</si>
  <si>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</si>
  <si>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</si>
  <si>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</si>
  <si>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</si>
  <si>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</si>
  <si>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</si>
  <si>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</si>
  <si>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</si>
  <si>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</si>
  <si>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</si>
  <si>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</si>
  <si>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</si>
  <si>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</si>
  <si>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</si>
  <si>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</si>
  <si>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</si>
  <si>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</si>
  <si>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</si>
  <si>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</si>
  <si>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</si>
  <si>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</si>
  <si>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</si>
  <si>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</si>
  <si>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</si>
  <si>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</si>
  <si>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</si>
  <si>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</si>
  <si>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</si>
  <si>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</si>
  <si>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</si>
  <si>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</si>
  <si>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</si>
  <si>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</si>
  <si>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</si>
  <si>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</si>
  <si>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</si>
  <si>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</si>
  <si>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</si>
  <si>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</si>
  <si>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</si>
  <si>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</si>
  <si>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</si>
  <si>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</si>
  <si>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</si>
  <si>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</si>
  <si>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</si>
  <si>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</si>
  <si>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</si>
  <si>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</si>
  <si>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</si>
  <si>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</si>
  <si>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</si>
  <si>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</si>
  <si>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</si>
  <si>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</si>
  <si>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</si>
  <si>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</si>
  <si>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</si>
  <si>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</si>
  <si>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</si>
  <si>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</si>
  <si>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</si>
  <si>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</si>
  <si>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</si>
  <si>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</si>
  <si>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</si>
  <si>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</si>
  <si>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</si>
  <si>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</si>
  <si>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</si>
  <si>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</si>
  <si>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</si>
  <si>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</si>
  <si>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</si>
  <si>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</si>
  <si>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</si>
  <si>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</si>
  <si>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</si>
  <si>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</si>
  <si>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</si>
  <si>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</si>
  <si>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</si>
  <si>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</si>
  <si>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</si>
  <si>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</si>
  <si>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</si>
  <si>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</si>
  <si>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</si>
  <si>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</si>
  <si>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</si>
  <si>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</si>
  <si>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</si>
  <si>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</si>
  <si>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</si>
  <si>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</si>
  <si>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</si>
  <si>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</si>
  <si>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</si>
  <si>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</si>
  <si>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</si>
  <si>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</si>
  <si>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</si>
  <si>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</si>
  <si>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</si>
  <si>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</si>
  <si>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</si>
  <si>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</si>
  <si>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</si>
  <si>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</si>
  <si>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</si>
  <si>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</si>
  <si>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</si>
  <si>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</si>
  <si>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</si>
  <si>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</si>
  <si>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</si>
  <si>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</si>
  <si>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</si>
  <si>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</si>
  <si>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</si>
  <si>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</si>
  <si>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</si>
  <si>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</si>
  <si>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</si>
  <si>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</si>
  <si>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</si>
  <si>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</si>
  <si>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</si>
  <si>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</si>
  <si>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</si>
  <si>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</si>
  <si>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</si>
  <si>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</si>
  <si>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</si>
  <si>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</si>
  <si>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</si>
  <si>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</si>
  <si>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</si>
  <si>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</si>
  <si>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</si>
  <si>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</si>
  <si>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</si>
  <si>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</si>
  <si>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</si>
  <si>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</si>
  <si>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</si>
  <si>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</si>
  <si>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</si>
  <si>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</si>
  <si>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</si>
  <si>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</si>
  <si>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</si>
  <si>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</si>
  <si>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</si>
  <si>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</si>
  <si>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</si>
  <si>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</si>
  <si>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</si>
  <si>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</si>
  <si>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</si>
  <si>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</si>
  <si>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</si>
  <si>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</si>
  <si>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</si>
  <si>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</si>
  <si>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</si>
  <si>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</si>
  <si>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</si>
  <si>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</si>
  <si>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</si>
  <si>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</si>
  <si>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</si>
  <si>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</si>
  <si>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</si>
  <si>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</si>
  <si>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</si>
  <si>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</si>
  <si>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</si>
  <si>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</si>
  <si>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</si>
  <si>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</si>
  <si>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</si>
  <si>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</si>
  <si>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</si>
  <si>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</si>
  <si>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</si>
  <si>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</si>
  <si>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</si>
  <si>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</si>
  <si>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</si>
  <si>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</si>
  <si>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</si>
  <si>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</si>
  <si>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</si>
  <si>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</si>
  <si>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</si>
  <si>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</si>
  <si>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</si>
  <si>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</si>
  <si>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</si>
  <si>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</si>
  <si>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</si>
  <si>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</si>
  <si>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</si>
  <si>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</si>
  <si>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</si>
  <si>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</si>
  <si>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</si>
  <si>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</si>
  <si>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</si>
  <si>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</si>
  <si>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</si>
  <si>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</si>
  <si>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</si>
  <si>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</si>
  <si>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</si>
  <si>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</si>
  <si>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</si>
  <si>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</si>
  <si>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</si>
  <si>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</si>
  <si>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</si>
  <si>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</si>
  <si>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</si>
  <si>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</si>
  <si>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</si>
  <si>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</si>
  <si>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</si>
  <si>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</si>
  <si>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</si>
  <si>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</si>
  <si>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</si>
  <si>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</si>
  <si>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</si>
  <si>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</si>
  <si>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</si>
  <si>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</si>
  <si>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</si>
  <si>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</si>
  <si>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</si>
  <si>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</si>
  <si>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</si>
  <si>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</si>
  <si>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</si>
  <si>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</si>
  <si>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</si>
  <si>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</si>
  <si>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</si>
  <si>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</si>
  <si>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</si>
  <si>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</si>
  <si>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</si>
  <si>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</si>
  <si>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</si>
  <si>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</si>
  <si>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</si>
  <si>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</si>
  <si>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</si>
  <si>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</si>
  <si>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</si>
  <si>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</si>
  <si>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</si>
  <si>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</si>
  <si>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</si>
  <si>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</si>
  <si>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</si>
  <si>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</si>
  <si>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</si>
  <si>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</si>
  <si>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</si>
  <si>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</si>
  <si>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</si>
  <si>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</si>
  <si>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</si>
  <si>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</si>
  <si>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</si>
  <si>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</si>
  <si>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</si>
  <si>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</si>
  <si>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</si>
  <si>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</si>
  <si>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</si>
  <si>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</si>
  <si>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</si>
  <si>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</si>
  <si>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</si>
  <si>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</si>
  <si>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</si>
  <si>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</si>
  <si>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</si>
  <si>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</si>
  <si>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</si>
  <si>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</si>
  <si>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</si>
  <si>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</si>
  <si>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</si>
  <si>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</si>
  <si>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</si>
  <si>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</si>
  <si>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</si>
  <si>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</si>
  <si>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</si>
  <si>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</si>
  <si>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</si>
  <si>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</si>
  <si>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</si>
  <si>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</si>
  <si>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</si>
  <si>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</si>
  <si>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</si>
  <si>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</si>
  <si>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</si>
  <si>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</si>
  <si>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</si>
  <si>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</si>
  <si>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</si>
  <si>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</si>
  <si>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</si>
  <si>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</si>
  <si>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</si>
  <si>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</si>
  <si>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</si>
  <si>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</si>
  <si>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</si>
  <si>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</si>
  <si>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</si>
  <si>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</si>
  <si>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</si>
  <si>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</si>
  <si>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</si>
  <si>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</si>
  <si>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</si>
  <si>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</si>
  <si>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</si>
  <si>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</si>
  <si>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</si>
  <si>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</si>
  <si>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</si>
  <si>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</si>
  <si>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</si>
  <si>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</si>
  <si>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</si>
  <si>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</si>
  <si>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</si>
  <si>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</si>
  <si>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</si>
  <si>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</si>
  <si>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</si>
  <si>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</si>
  <si>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</si>
  <si>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</si>
  <si>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</si>
  <si>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</si>
  <si>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</si>
  <si>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</si>
  <si>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</si>
  <si>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</si>
  <si>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</si>
  <si>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</si>
  <si>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</si>
  <si>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</si>
  <si>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</si>
  <si>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</si>
  <si>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</si>
  <si>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</si>
  <si>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</si>
  <si>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</si>
  <si>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</si>
  <si>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</si>
  <si>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</si>
  <si>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</si>
  <si>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</si>
  <si>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</si>
  <si>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</si>
  <si>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</si>
  <si>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</si>
  <si>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</si>
  <si>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</si>
  <si>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</si>
  <si>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</si>
  <si>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</si>
  <si>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</si>
  <si>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</si>
  <si>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</si>
  <si>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</si>
  <si>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</si>
  <si>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</si>
  <si>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</si>
  <si>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</si>
  <si>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</si>
  <si>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</si>
  <si>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</si>
  <si>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</si>
  <si>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</si>
  <si>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</si>
  <si>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</si>
  <si>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</si>
  <si>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</si>
  <si>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</si>
  <si>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</si>
  <si>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</si>
  <si>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</si>
  <si>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</si>
  <si>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</si>
  <si>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</si>
  <si>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</si>
  <si>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</si>
  <si>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</si>
  <si>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</si>
  <si>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</si>
  <si>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</si>
  <si>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</si>
  <si>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</si>
  <si>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</si>
  <si>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</si>
  <si>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</si>
  <si>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</si>
  <si>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</si>
  <si>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</si>
  <si>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</si>
  <si>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</si>
  <si>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</si>
  <si>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</si>
  <si>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</si>
  <si>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</si>
  <si>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</si>
  <si>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</si>
  <si>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</si>
  <si>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</si>
  <si>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</si>
  <si>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</si>
  <si>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</si>
  <si>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</si>
  <si>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</si>
  <si>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</si>
  <si>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</si>
  <si>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</si>
  <si>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</si>
  <si>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</si>
  <si>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</si>
  <si>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</si>
  <si>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</si>
  <si>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</si>
  <si>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</si>
  <si>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</si>
  <si>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</si>
  <si>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</si>
  <si>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</si>
  <si>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</si>
  <si>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</si>
  <si>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</si>
  <si>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</si>
  <si>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</si>
  <si>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</si>
  <si>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</si>
  <si>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</si>
  <si>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</si>
  <si>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</si>
  <si>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</si>
  <si>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</si>
  <si>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</si>
  <si>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</si>
  <si>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</si>
  <si>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</si>
  <si>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</si>
  <si>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</si>
  <si>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</si>
  <si>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</si>
  <si>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</si>
  <si>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</si>
  <si>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</si>
  <si>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</si>
  <si>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</si>
  <si>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</si>
  <si>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</si>
  <si>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</si>
  <si>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</si>
  <si>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</si>
  <si>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</si>
  <si>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</si>
  <si>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</si>
  <si>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</si>
  <si>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</si>
  <si>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</si>
  <si>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</si>
  <si>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</si>
  <si>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</si>
  <si>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</si>
  <si>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</si>
  <si>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</si>
  <si>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</si>
  <si>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</si>
  <si>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</si>
  <si>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</si>
  <si>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</si>
  <si>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</si>
  <si>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</si>
  <si>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</si>
  <si>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</si>
  <si>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</si>
  <si>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</si>
  <si>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</si>
  <si>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</si>
  <si>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</si>
  <si>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</si>
  <si>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</si>
  <si>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</si>
  <si>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</si>
  <si>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</si>
  <si>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</si>
  <si>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</si>
  <si>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</si>
  <si>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</si>
  <si>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</si>
  <si>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</si>
  <si>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</si>
  <si>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</si>
  <si>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</si>
  <si>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</si>
  <si>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</si>
  <si>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</si>
  <si>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</si>
  <si>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</si>
  <si>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</si>
  <si>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</si>
  <si>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</si>
  <si>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</si>
  <si>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</si>
  <si>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</si>
  <si>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</si>
  <si>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</si>
  <si>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</si>
  <si>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</si>
  <si>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</si>
  <si>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</si>
  <si>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</si>
  <si>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</si>
  <si>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</si>
  <si>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</si>
  <si>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</si>
  <si>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</si>
  <si>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</si>
  <si>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</si>
  <si>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</si>
  <si>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</si>
  <si>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</si>
  <si>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</si>
  <si>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</si>
  <si>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</si>
  <si>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</si>
  <si>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</si>
  <si>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</si>
  <si>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</si>
  <si>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</si>
  <si>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</si>
  <si>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</si>
  <si>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</si>
  <si>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</si>
  <si>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</si>
  <si>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</si>
  <si>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</si>
  <si>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</si>
  <si>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</si>
  <si>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</si>
  <si>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</si>
  <si>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</si>
  <si>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</si>
  <si>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</si>
  <si>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</si>
  <si>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</si>
  <si>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</si>
  <si>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</si>
  <si>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</si>
  <si>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</si>
  <si>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</si>
  <si>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</si>
  <si>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</si>
  <si>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</si>
  <si>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</si>
  <si>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</si>
  <si>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</si>
  <si>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</si>
  <si>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</si>
  <si>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</si>
  <si>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</si>
  <si>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</si>
  <si>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</si>
  <si>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</si>
  <si>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</si>
  <si>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</si>
  <si>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</si>
  <si>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</si>
  <si>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</si>
  <si>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</si>
  <si>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</si>
  <si>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</si>
  <si>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</si>
  <si>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</si>
  <si>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</si>
  <si>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</si>
  <si>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</si>
  <si>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</si>
  <si>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</si>
  <si>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</si>
  <si>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</si>
  <si>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</si>
  <si>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</si>
  <si>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</si>
  <si>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</si>
  <si>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</si>
  <si>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</si>
  <si>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</si>
  <si>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</si>
  <si>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</si>
  <si>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</si>
  <si>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</si>
  <si>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</si>
  <si>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</si>
  <si>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</si>
  <si>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</si>
  <si>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</si>
  <si>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</si>
  <si>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</si>
  <si>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</si>
  <si>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</si>
  <si>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</si>
  <si>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</si>
  <si>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</si>
  <si>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</si>
  <si>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</si>
  <si>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</si>
  <si>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</si>
  <si>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</si>
  <si>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</si>
  <si>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</si>
  <si>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</si>
  <si>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</si>
  <si>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</si>
  <si>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</si>
  <si>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</si>
  <si>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</si>
  <si>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</si>
  <si>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</si>
  <si>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</si>
  <si>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</si>
  <si>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</si>
  <si>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</si>
  <si>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</si>
  <si>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</si>
  <si>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</si>
  <si>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</si>
  <si>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</si>
  <si>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</si>
  <si>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</si>
  <si>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</si>
  <si>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</si>
  <si>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</si>
  <si>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</si>
  <si>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</si>
  <si>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</si>
  <si>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</si>
  <si>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</si>
  <si>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</si>
  <si>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</si>
  <si>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</si>
  <si>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</si>
  <si>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</si>
  <si>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</si>
  <si>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</si>
  <si>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</si>
  <si>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</si>
  <si>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</si>
  <si>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</si>
  <si>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</si>
  <si>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</si>
  <si>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</si>
  <si>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</si>
  <si>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</si>
  <si>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</si>
  <si>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</si>
  <si>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</si>
  <si>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</si>
  <si>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</si>
  <si>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</si>
  <si>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</si>
  <si>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</si>
  <si>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</si>
  <si>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</si>
  <si>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</si>
  <si>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</si>
  <si>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</si>
  <si>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</si>
  <si>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</si>
  <si>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</si>
  <si>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</si>
  <si>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</si>
  <si>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</si>
  <si>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</si>
  <si>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</si>
  <si>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</si>
  <si>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</si>
  <si>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</si>
  <si>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</si>
  <si>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</si>
  <si>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</si>
  <si>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</si>
  <si>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</si>
  <si>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</si>
  <si>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</si>
  <si>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</si>
  <si>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</si>
  <si>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</si>
  <si>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</si>
  <si>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</si>
  <si>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</si>
  <si>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</si>
  <si>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</si>
  <si>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</si>
  <si>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</si>
  <si>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</si>
  <si>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</si>
  <si>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</si>
  <si>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</si>
  <si>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</si>
  <si>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</si>
  <si>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</si>
  <si>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</si>
  <si>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</si>
  <si>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</si>
  <si>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</si>
  <si>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</si>
  <si>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</si>
  <si>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</si>
  <si>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</si>
  <si>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</si>
  <si>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</si>
  <si>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</si>
  <si>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</si>
  <si>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</si>
  <si>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</si>
  <si>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</si>
  <si>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</si>
  <si>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</si>
  <si>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</si>
  <si>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</si>
  <si>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</si>
  <si>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</si>
  <si>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</si>
  <si>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</si>
  <si>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</si>
  <si>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</si>
  <si>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</si>
  <si>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</si>
  <si>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</si>
  <si>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</si>
  <si>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</si>
  <si>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</si>
  <si>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</si>
  <si>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</si>
  <si>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</si>
  <si>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</si>
  <si>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</si>
  <si>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</si>
  <si>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</si>
  <si>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</si>
  <si>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</si>
  <si>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</si>
  <si>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</si>
  <si>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</si>
  <si>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</si>
  <si>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</si>
  <si>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</si>
  <si>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</si>
  <si>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</si>
  <si>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</si>
  <si>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</si>
  <si>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</si>
  <si>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</si>
  <si>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</si>
  <si>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</si>
  <si>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</si>
  <si>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</si>
  <si>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</si>
  <si>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</si>
  <si>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</si>
  <si>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</si>
  <si>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</si>
  <si>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</si>
  <si>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</si>
  <si>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</si>
  <si>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</si>
  <si>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</si>
  <si>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</si>
  <si>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</si>
  <si>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</si>
  <si>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</si>
  <si>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</si>
  <si>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</si>
  <si>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</si>
  <si>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</si>
  <si>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</si>
  <si>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</si>
  <si>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</si>
  <si>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</si>
  <si>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</si>
  <si>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</si>
  <si>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</si>
  <si>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</si>
  <si>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</si>
  <si>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</si>
  <si>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</si>
  <si>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</si>
  <si>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</si>
  <si>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</si>
  <si>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</si>
  <si>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</si>
  <si>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</si>
  <si>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</si>
  <si>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</si>
  <si>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</si>
  <si>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</si>
  <si>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</si>
  <si>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</si>
  <si>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</si>
  <si>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</si>
  <si>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</si>
  <si>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</si>
  <si>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</si>
  <si>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</si>
  <si>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</si>
  <si>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</si>
  <si>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</si>
  <si>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</si>
  <si>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</si>
  <si>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</si>
  <si>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</si>
  <si>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</si>
  <si>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</si>
  <si>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</si>
  <si>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</si>
  <si>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</si>
  <si>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</si>
  <si>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</si>
  <si>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</si>
  <si>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</si>
  <si>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</si>
  <si>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</si>
  <si>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</si>
  <si>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</si>
  <si>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</si>
  <si>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</si>
  <si>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</si>
  <si>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</si>
  <si>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</si>
  <si>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</si>
  <si>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</si>
  <si>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</si>
  <si>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</si>
  <si>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</si>
  <si>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</si>
  <si>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</si>
  <si>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</si>
  <si>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</si>
  <si>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</si>
  <si>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</si>
  <si>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</si>
  <si>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</si>
  <si>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</si>
  <si>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</si>
  <si>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</si>
  <si>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</si>
  <si>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</si>
  <si>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</si>
  <si>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</si>
  <si>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</si>
  <si>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</si>
  <si>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</si>
  <si>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</si>
  <si>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</si>
  <si>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</si>
  <si>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</si>
  <si>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</si>
  <si>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</si>
  <si>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</si>
  <si>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</si>
  <si>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</si>
  <si>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</si>
  <si>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</si>
  <si>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</si>
  <si>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</si>
  <si>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</si>
  <si>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</si>
  <si>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</si>
  <si>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</si>
  <si>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</si>
  <si>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</si>
  <si>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</si>
  <si>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</si>
  <si>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</si>
  <si>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</si>
  <si>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</si>
  <si>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</si>
  <si>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</si>
  <si>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</si>
  <si>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</si>
  <si>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</si>
  <si>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</si>
  <si>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</si>
  <si>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</si>
  <si>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</si>
  <si>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</si>
  <si>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</si>
  <si>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</si>
  <si>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</si>
  <si>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</si>
  <si>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</si>
  <si>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</si>
  <si>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</si>
  <si>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</si>
  <si>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</si>
  <si>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</si>
  <si>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</si>
  <si>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</si>
  <si>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</si>
  <si>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</si>
  <si>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</si>
  <si>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</si>
  <si>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</si>
  <si>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</si>
  <si>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</si>
  <si>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</si>
  <si>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</si>
  <si>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</si>
  <si>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</si>
  <si>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</si>
  <si>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</si>
  <si>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</si>
  <si>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</si>
  <si>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</si>
  <si>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</si>
  <si>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</si>
  <si>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</si>
  <si>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</si>
  <si>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</si>
  <si>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</si>
  <si>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</si>
  <si>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</si>
  <si>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</si>
  <si>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</si>
  <si>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</si>
  <si>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</si>
  <si>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</si>
  <si>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</si>
  <si>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</si>
  <si>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</si>
  <si>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</si>
  <si>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</si>
  <si>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</si>
  <si>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</si>
  <si>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</si>
  <si>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</si>
  <si>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</si>
  <si>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</si>
  <si>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</si>
  <si>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</si>
  <si>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</si>
  <si>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</si>
  <si>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</si>
  <si>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</si>
  <si>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</si>
  <si>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</si>
  <si>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</si>
  <si>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</si>
  <si>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</si>
  <si>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</si>
  <si>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</si>
  <si>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</si>
  <si>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</si>
  <si>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</si>
  <si>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</si>
  <si>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</si>
  <si>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</si>
  <si>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</si>
  <si>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</si>
  <si>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</si>
  <si>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</si>
  <si>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</si>
  <si>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</si>
  <si>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</si>
  <si>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</si>
  <si>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</si>
  <si>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</si>
  <si>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</si>
  <si>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</si>
  <si>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</si>
  <si>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</si>
  <si>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</si>
  <si>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</si>
  <si>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</si>
  <si>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</si>
  <si>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</si>
  <si>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</si>
  <si>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</si>
  <si>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</si>
  <si>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</si>
  <si>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</si>
  <si>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</si>
  <si>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</si>
  <si>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</si>
  <si>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</si>
  <si>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</si>
  <si>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</si>
  <si>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</si>
  <si>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</si>
  <si>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</si>
  <si>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</si>
  <si>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</si>
  <si>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</si>
  <si>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</si>
  <si>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</si>
  <si>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</si>
  <si>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</si>
  <si>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</si>
  <si>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</si>
  <si>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</si>
  <si>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</si>
  <si>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</si>
  <si>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</si>
  <si>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</si>
  <si>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</si>
  <si>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</si>
  <si>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</si>
  <si>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</si>
  <si>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</si>
  <si>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</si>
  <si>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</si>
  <si>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</si>
  <si>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</si>
  <si>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</si>
  <si>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</si>
  <si>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</si>
  <si>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</si>
  <si>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</si>
  <si>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</si>
  <si>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</si>
  <si>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</si>
  <si>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</si>
  <si>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</si>
  <si>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</si>
  <si>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</si>
  <si>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</si>
  <si>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</si>
  <si>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</si>
  <si>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</si>
  <si>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</si>
  <si>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</si>
  <si>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</si>
  <si>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</si>
  <si>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</si>
  <si>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</si>
  <si>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</si>
  <si>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</si>
  <si>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</si>
  <si>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</si>
  <si>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</si>
  <si>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</si>
  <si>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</si>
  <si>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</si>
  <si>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</si>
  <si>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</si>
  <si>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</si>
  <si>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</si>
  <si>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</si>
  <si>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</si>
  <si>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</si>
  <si>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</si>
  <si>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</si>
  <si>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</si>
  <si>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</si>
  <si>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</si>
  <si>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</si>
  <si>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</si>
  <si>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</si>
  <si>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</si>
  <si>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</si>
  <si>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</si>
  <si>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</si>
  <si>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</si>
  <si>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</si>
  <si>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</si>
  <si>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</si>
  <si>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</si>
  <si>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</si>
  <si>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</si>
  <si>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</si>
  <si>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</si>
  <si>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</si>
  <si>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</si>
  <si>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</si>
  <si>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</si>
  <si>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</si>
  <si>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</si>
  <si>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</si>
  <si>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</si>
  <si>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</si>
  <si>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</si>
  <si>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</si>
  <si>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</si>
  <si>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</si>
  <si>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</si>
  <si>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</si>
  <si>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</si>
  <si>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</si>
  <si>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</si>
  <si>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</si>
  <si>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</si>
  <si>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</si>
  <si>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</si>
  <si>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</si>
  <si>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</si>
  <si>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</si>
  <si>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</si>
  <si>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</si>
  <si>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</si>
  <si>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</si>
  <si>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</si>
  <si>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</si>
  <si>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</si>
  <si>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</si>
  <si>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</si>
  <si>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</si>
  <si>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</si>
  <si>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</si>
  <si>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</si>
  <si>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</si>
  <si>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</si>
  <si>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</si>
  <si>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</si>
  <si>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</si>
  <si>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</si>
  <si>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</si>
  <si>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</si>
  <si>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</si>
  <si>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</si>
  <si>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</si>
  <si>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</si>
  <si>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</si>
  <si>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</si>
  <si>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</si>
  <si>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</si>
  <si>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</si>
  <si>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</si>
  <si>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</si>
  <si>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</si>
  <si>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</si>
  <si>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</si>
  <si>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</si>
  <si>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</si>
  <si>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</si>
  <si>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</si>
  <si>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</si>
  <si>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</si>
  <si>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</si>
  <si>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</si>
  <si>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</si>
  <si>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</si>
  <si>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</si>
  <si>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</si>
  <si>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</si>
  <si>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</si>
  <si>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</si>
  <si>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</si>
  <si>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</si>
  <si>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</si>
  <si>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</si>
  <si>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</si>
  <si>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</si>
  <si>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</si>
  <si>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</si>
  <si>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</si>
  <si>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</si>
  <si>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</si>
  <si>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</si>
  <si>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</si>
  <si>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</si>
  <si>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</si>
  <si>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</si>
  <si>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</si>
  <si>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</si>
  <si>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</si>
  <si>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</si>
  <si>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</si>
  <si>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</si>
  <si>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</si>
  <si>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</si>
  <si>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</si>
  <si>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</si>
  <si>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</si>
  <si>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</si>
  <si>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</si>
  <si>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</si>
  <si>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</si>
  <si>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</si>
  <si>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</si>
  <si>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</si>
  <si>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</si>
  <si>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</si>
  <si>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</si>
  <si>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</si>
  <si>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</si>
  <si>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</si>
  <si>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</si>
  <si>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</si>
  <si>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</si>
  <si>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</si>
  <si>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</si>
  <si>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</si>
  <si>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</si>
  <si>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</si>
  <si>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</si>
  <si>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</si>
  <si>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</si>
  <si>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</si>
  <si>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</si>
  <si>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</si>
  <si>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</si>
  <si>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</si>
  <si>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</si>
  <si>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</si>
  <si>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</si>
  <si>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</si>
  <si>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</si>
  <si>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</si>
  <si>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</si>
  <si>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</si>
  <si>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</si>
  <si>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</si>
  <si>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</si>
  <si>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</si>
  <si>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</si>
  <si>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</si>
  <si>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</si>
  <si>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</si>
  <si>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</si>
  <si>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</si>
  <si>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</si>
  <si>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</si>
  <si>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</si>
  <si>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</si>
  <si>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</si>
  <si>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</si>
  <si>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</si>
  <si>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</si>
  <si>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</si>
  <si>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</si>
  <si>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</si>
  <si>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</si>
  <si>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</si>
  <si>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</si>
  <si>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</si>
  <si>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</si>
  <si>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</si>
  <si>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</si>
  <si>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</si>
  <si>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</si>
  <si>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</si>
  <si>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</si>
  <si>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</si>
  <si>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</si>
  <si>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</si>
  <si>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</si>
  <si>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</si>
  <si>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</si>
  <si>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</si>
  <si>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</si>
  <si>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</si>
  <si>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</si>
  <si>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</si>
  <si>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</si>
  <si>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</si>
  <si>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</si>
  <si>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</si>
  <si>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</si>
  <si>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</si>
  <si>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</si>
  <si>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</si>
  <si>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</si>
  <si>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</si>
  <si>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</si>
  <si>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</si>
  <si>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</si>
  <si>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</si>
  <si>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</si>
  <si>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</si>
  <si>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</si>
  <si>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</si>
  <si>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</si>
  <si>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</si>
  <si>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</si>
  <si>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</si>
  <si>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</si>
  <si>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</si>
  <si>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</si>
  <si>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</si>
  <si>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</si>
  <si>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</si>
  <si>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</si>
  <si>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</si>
  <si>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</si>
  <si>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</si>
  <si>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</si>
  <si>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</si>
  <si>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</si>
  <si>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</si>
  <si>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</si>
  <si>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</si>
  <si>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</si>
  <si>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</si>
  <si>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</si>
  <si>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</si>
  <si>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</si>
  <si>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</si>
  <si>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</si>
  <si>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</si>
  <si>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</si>
  <si>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</si>
  <si>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</si>
  <si>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</si>
  <si>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</si>
  <si>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</si>
  <si>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</si>
  <si>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</si>
  <si>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</si>
  <si>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</si>
  <si>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</si>
  <si>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</si>
  <si>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</si>
  <si>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</si>
  <si>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</si>
  <si>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</si>
  <si>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</si>
  <si>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</si>
  <si>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</si>
  <si>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</si>
  <si>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</si>
  <si>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</si>
  <si>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</si>
  <si>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</si>
  <si>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</si>
  <si>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</si>
  <si>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</si>
  <si>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</si>
  <si>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</si>
  <si>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</si>
  <si>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</si>
  <si>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</si>
  <si>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</si>
  <si>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</si>
  <si>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</si>
  <si>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</si>
  <si>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</si>
  <si>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</si>
  <si>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</si>
  <si>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</si>
  <si>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</si>
  <si>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</si>
  <si>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</si>
  <si>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</si>
  <si>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</si>
  <si>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</si>
  <si>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</si>
  <si>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</si>
  <si>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</si>
  <si>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</si>
  <si>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</si>
  <si>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</si>
  <si>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</si>
  <si>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</si>
  <si>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</si>
  <si>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</si>
  <si>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</si>
  <si>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</si>
  <si>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</si>
  <si>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</si>
  <si>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</si>
  <si>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</si>
  <si>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</si>
  <si>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</si>
  <si>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</si>
  <si>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</si>
  <si>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</si>
  <si>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</si>
  <si>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</si>
  <si>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</si>
  <si>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</si>
  <si>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</si>
  <si>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</si>
  <si>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</si>
  <si>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</si>
  <si>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</si>
  <si>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</si>
  <si>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</si>
  <si>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</si>
  <si>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</si>
  <si>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</si>
  <si>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</si>
  <si>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</si>
  <si>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</si>
  <si>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</si>
  <si>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</si>
  <si>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</si>
  <si>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</si>
  <si>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</si>
  <si>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</si>
  <si>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</si>
  <si>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</si>
  <si>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</si>
  <si>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</si>
  <si>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</si>
  <si>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</si>
  <si>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</si>
  <si>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</si>
  <si>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</si>
  <si>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</si>
  <si>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</si>
  <si>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</si>
  <si>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</si>
  <si>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</si>
  <si>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</si>
  <si>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</si>
  <si>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</si>
  <si>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</si>
  <si>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</si>
  <si>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</si>
  <si>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</si>
  <si>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</si>
  <si>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</si>
  <si>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</si>
  <si>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</si>
  <si>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</si>
  <si>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</si>
  <si>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</si>
  <si>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</si>
  <si>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</si>
  <si>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</si>
  <si>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</si>
  <si>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</si>
  <si>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</si>
  <si>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</si>
  <si>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</si>
  <si>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</si>
  <si>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</si>
  <si>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</si>
  <si>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</si>
  <si>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</si>
  <si>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</si>
  <si>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</si>
  <si>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</si>
  <si>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</si>
  <si>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</si>
  <si>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</si>
  <si>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</si>
  <si>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</si>
  <si>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</si>
  <si>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</si>
  <si>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</si>
  <si>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</si>
  <si>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</si>
  <si>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</si>
  <si>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</si>
  <si>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</si>
  <si>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</si>
  <si>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</si>
  <si>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</si>
  <si>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</si>
  <si>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</si>
  <si>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</si>
  <si>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</si>
  <si>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</si>
  <si>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</si>
  <si>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</si>
  <si>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</si>
  <si>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</si>
  <si>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</si>
  <si>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</si>
  <si>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</si>
  <si>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</si>
  <si>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</si>
  <si>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</si>
  <si>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</si>
  <si>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</si>
  <si>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</si>
  <si>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</si>
  <si>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</si>
  <si>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</si>
  <si>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</si>
  <si>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</si>
  <si>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</si>
  <si>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</si>
  <si>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</si>
  <si>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</si>
  <si>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</si>
  <si>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</si>
  <si>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</si>
  <si>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</si>
  <si>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</si>
  <si>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</si>
  <si>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</si>
  <si>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</si>
  <si>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</si>
  <si>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</si>
  <si>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</si>
  <si>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</si>
  <si>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</si>
  <si>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</si>
  <si>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</si>
  <si>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</si>
  <si>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</si>
  <si>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</si>
  <si>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</si>
  <si>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</si>
  <si>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</si>
  <si>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</si>
  <si>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</si>
  <si>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</si>
  <si>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</si>
  <si>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</si>
  <si>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</si>
  <si>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</si>
  <si>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</si>
  <si>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</si>
  <si>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</si>
  <si>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</si>
  <si>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</si>
  <si>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</si>
  <si>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</si>
  <si>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</si>
  <si>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</si>
  <si>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</si>
  <si>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</si>
  <si>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</si>
  <si>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</si>
  <si>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</si>
  <si>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</si>
  <si>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</si>
  <si>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</si>
  <si>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</si>
  <si>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</si>
  <si>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</si>
  <si>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</si>
  <si>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</si>
  <si>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</si>
  <si>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</si>
  <si>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</si>
  <si>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</si>
  <si>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</si>
  <si>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</si>
  <si>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</si>
  <si>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</si>
  <si>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</si>
  <si>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</si>
  <si>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</si>
  <si>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</si>
  <si>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</si>
  <si>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</si>
  <si>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</si>
  <si>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</si>
  <si>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</si>
  <si>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</si>
  <si>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</si>
  <si>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</si>
  <si>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</si>
  <si>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</si>
  <si>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</si>
  <si>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</si>
  <si>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</si>
  <si>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</si>
  <si>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</si>
  <si>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</si>
  <si>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</si>
  <si>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</si>
  <si>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</si>
  <si>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</si>
  <si>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</si>
  <si>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</si>
  <si>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</si>
  <si>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</si>
  <si>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</si>
  <si>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</si>
  <si>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</si>
  <si>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</si>
  <si>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</si>
  <si>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</si>
  <si>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</si>
  <si>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</si>
  <si>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</si>
  <si>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</si>
  <si>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</si>
  <si>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</si>
  <si>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</si>
  <si>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</si>
  <si>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</si>
  <si>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</si>
  <si>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</si>
  <si>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</si>
  <si>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</si>
  <si>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</si>
  <si>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</si>
  <si>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</si>
  <si>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</si>
  <si>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</si>
  <si>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</si>
  <si>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</si>
  <si>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</si>
  <si>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</si>
  <si>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</si>
  <si>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</si>
  <si>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</si>
  <si>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</si>
  <si>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</si>
  <si>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</si>
  <si>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</si>
  <si>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</si>
  <si>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</si>
  <si>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</si>
  <si>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</si>
  <si>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</si>
  <si>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</si>
  <si>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</si>
  <si>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</si>
  <si>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</si>
  <si>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</si>
  <si>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</si>
  <si>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</si>
  <si>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</si>
  <si>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</si>
  <si>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</si>
  <si>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</si>
  <si>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</si>
  <si>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</si>
  <si>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</si>
  <si>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</si>
  <si>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</si>
  <si>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</si>
  <si>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</si>
  <si>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</si>
  <si>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</si>
  <si>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</si>
  <si>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</si>
  <si>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</si>
  <si>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</si>
  <si>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</si>
  <si>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</si>
  <si>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</si>
  <si>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</si>
  <si>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</si>
  <si>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</si>
  <si>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</si>
  <si>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</si>
  <si>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</si>
  <si>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</si>
  <si>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</si>
  <si>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</si>
  <si>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</si>
  <si>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</si>
  <si>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</si>
  <si>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</si>
  <si>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</si>
  <si>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</si>
  <si>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</si>
  <si>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</si>
  <si>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</si>
  <si>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</si>
  <si>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</si>
  <si>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</si>
  <si>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</si>
  <si>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</si>
  <si>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</si>
  <si>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</si>
  <si>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</si>
  <si>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</si>
  <si>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</si>
  <si>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</si>
  <si>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</si>
  <si>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</si>
  <si>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</si>
  <si>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</si>
  <si>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</si>
  <si>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</si>
  <si>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</si>
  <si>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</si>
  <si>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</si>
  <si>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</si>
  <si>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</si>
  <si>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</si>
  <si>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</si>
  <si>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</si>
  <si>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</si>
  <si>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</si>
  <si>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</si>
  <si>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</si>
  <si>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</si>
  <si>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</si>
  <si>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</si>
  <si>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</si>
  <si>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</si>
  <si>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</si>
  <si>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</si>
  <si>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</si>
  <si>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</si>
  <si>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</si>
  <si>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</si>
  <si>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</si>
  <si>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</si>
  <si>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</si>
  <si>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</si>
  <si>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</si>
  <si>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</si>
  <si>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</si>
  <si>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</si>
  <si>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</si>
  <si>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</si>
  <si>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</si>
  <si>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</si>
  <si>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</si>
  <si>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</si>
  <si>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</si>
  <si>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</si>
  <si>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</si>
  <si>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</si>
  <si>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</si>
  <si>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</si>
  <si>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</si>
  <si>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</si>
  <si>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</si>
  <si>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</si>
  <si>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</si>
  <si>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</si>
  <si>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</si>
  <si>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</si>
  <si>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</si>
  <si>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</si>
  <si>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</si>
  <si>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</si>
  <si>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</si>
  <si>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</si>
  <si>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</si>
  <si>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</si>
  <si>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</si>
  <si>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</si>
  <si>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</si>
  <si>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</si>
  <si>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</si>
  <si>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</si>
  <si>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</si>
  <si>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</si>
  <si>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</si>
  <si>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</si>
  <si>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</si>
  <si>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</si>
  <si>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</si>
  <si>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</si>
  <si>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</si>
  <si>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</si>
  <si>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</si>
  <si>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</si>
  <si>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</si>
  <si>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</si>
  <si>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</si>
  <si>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</si>
  <si>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</si>
  <si>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</si>
  <si>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</si>
  <si>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</si>
  <si>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</si>
  <si>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</si>
  <si>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</si>
  <si>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</si>
  <si>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</si>
  <si>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</si>
  <si>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</si>
  <si>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</si>
  <si>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</si>
  <si>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</si>
  <si>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</si>
  <si>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</si>
  <si>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</si>
  <si>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</si>
  <si>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</si>
  <si>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</si>
  <si>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</si>
  <si>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</si>
  <si>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</si>
  <si>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</si>
  <si>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</si>
  <si>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</si>
  <si>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</si>
  <si>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</si>
  <si>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</si>
  <si>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</si>
  <si>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</si>
  <si>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</si>
  <si>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</si>
  <si>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</si>
  <si>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</si>
  <si>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</si>
  <si>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</si>
  <si>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</si>
  <si>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</si>
  <si>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</si>
  <si>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</si>
  <si>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</si>
  <si>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</si>
  <si>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</si>
  <si>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</si>
  <si>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</si>
  <si>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</si>
  <si>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</si>
  <si>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</si>
  <si>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</si>
  <si>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</si>
  <si>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</si>
  <si>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</si>
  <si>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</si>
  <si>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</si>
  <si>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</si>
  <si>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</si>
  <si>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</si>
  <si>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</si>
  <si>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</si>
  <si>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</si>
  <si>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</si>
  <si>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</si>
  <si>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</si>
  <si>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</si>
  <si>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</si>
  <si>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</si>
  <si>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</si>
  <si>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</si>
  <si>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</si>
  <si>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</si>
  <si>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</si>
  <si>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</si>
  <si>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</si>
  <si>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</si>
  <si>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</si>
  <si>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</si>
  <si>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</si>
  <si>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</si>
  <si>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</si>
  <si>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</si>
  <si>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</si>
  <si>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</si>
  <si>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</si>
  <si>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</si>
  <si>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</si>
  <si>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</si>
  <si>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</si>
  <si>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</si>
  <si>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</si>
  <si>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</si>
  <si>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</si>
  <si>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</si>
  <si>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</si>
  <si>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</si>
  <si>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</si>
  <si>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</si>
  <si>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</si>
  <si>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</si>
  <si>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</si>
  <si>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</si>
  <si>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</si>
  <si>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</si>
  <si>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</si>
  <si>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</si>
  <si>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</si>
  <si>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</si>
  <si>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</si>
  <si>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</si>
  <si>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</si>
  <si>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</si>
  <si>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</si>
  <si>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</si>
  <si>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</si>
  <si>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</si>
  <si>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</si>
  <si>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</si>
  <si>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</si>
  <si>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</si>
  <si>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</si>
  <si>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</si>
  <si>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</si>
  <si>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</si>
  <si>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</si>
  <si>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</si>
  <si>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</si>
  <si>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</si>
  <si>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</si>
  <si>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</si>
  <si>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</si>
  <si>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</si>
  <si>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</si>
  <si>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</si>
  <si>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</si>
  <si>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</si>
  <si>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</si>
  <si>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</si>
  <si>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</si>
  <si>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</si>
  <si>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</si>
  <si>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</si>
  <si>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</si>
  <si>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</si>
  <si>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</si>
  <si>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</si>
  <si>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</si>
  <si>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</si>
  <si>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</si>
  <si>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</si>
  <si>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</si>
  <si>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</si>
  <si>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</si>
  <si>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</si>
  <si>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</si>
  <si>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</si>
  <si>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</si>
  <si>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</si>
  <si>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</si>
  <si>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</si>
  <si>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</si>
  <si>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</si>
  <si>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</si>
  <si>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</si>
  <si>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</si>
  <si>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</si>
  <si>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</si>
  <si>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</si>
  <si>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</si>
  <si>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</si>
  <si>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</si>
  <si>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</si>
  <si>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</si>
  <si>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</si>
  <si>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</si>
  <si>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</si>
  <si>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</si>
  <si>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</si>
  <si>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</si>
  <si>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</si>
  <si>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</si>
  <si>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</si>
  <si>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</si>
  <si>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</si>
  <si>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</si>
  <si>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</si>
  <si>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</si>
  <si>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</si>
  <si>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</si>
  <si>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</si>
  <si>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</si>
  <si>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</si>
  <si>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</si>
  <si>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</si>
  <si>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</si>
  <si>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</si>
  <si>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</si>
  <si>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</si>
  <si>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</si>
  <si>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</si>
  <si>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</si>
  <si>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</si>
  <si>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</si>
  <si>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</si>
  <si>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</si>
  <si>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</si>
  <si>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</si>
  <si>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</si>
  <si>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</si>
  <si>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</si>
  <si>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</si>
  <si>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</si>
  <si>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</si>
  <si>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</si>
  <si>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</si>
  <si>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</si>
  <si>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</si>
  <si>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</si>
  <si>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</si>
  <si>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</si>
  <si>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</si>
  <si>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</si>
  <si>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</si>
  <si>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</si>
  <si>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</si>
  <si>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</si>
  <si>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</si>
  <si>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</si>
  <si>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</si>
  <si>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</si>
  <si>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</si>
  <si>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</si>
  <si>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</si>
  <si>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</si>
  <si>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</si>
  <si>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</si>
  <si>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</si>
  <si>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</si>
  <si>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</si>
  <si>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</si>
  <si>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</si>
  <si>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</si>
  <si>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</si>
  <si>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</si>
  <si>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</si>
  <si>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</si>
  <si>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</si>
  <si>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</si>
  <si>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</si>
  <si>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</si>
  <si>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</si>
  <si>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</si>
  <si>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</si>
  <si>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</si>
  <si>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</si>
  <si>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</si>
  <si>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</si>
  <si>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</si>
  <si>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</si>
  <si>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</si>
  <si>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</si>
  <si>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</si>
  <si>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</si>
  <si>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</si>
  <si>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</si>
  <si>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</si>
  <si>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</si>
  <si>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</si>
  <si>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</si>
  <si>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</si>
  <si>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</si>
  <si>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</si>
  <si>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</si>
  <si>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</si>
  <si>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</si>
  <si>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</si>
  <si>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</si>
  <si>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</si>
  <si>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</si>
  <si>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</si>
  <si>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</si>
  <si>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</si>
  <si>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</si>
  <si>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</si>
  <si>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</si>
  <si>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</si>
  <si>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</si>
  <si>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</si>
  <si>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</si>
  <si>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</si>
  <si>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</si>
  <si>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</si>
  <si>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</si>
  <si>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</si>
  <si>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</si>
  <si>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</si>
  <si>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</si>
  <si>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</si>
  <si>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</si>
  <si>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</si>
  <si>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</si>
  <si>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</si>
  <si>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</si>
  <si>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</si>
  <si>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</si>
  <si>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</si>
  <si>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</si>
  <si>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</si>
  <si>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</si>
  <si>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</si>
  <si>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</si>
  <si>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</si>
  <si>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</si>
  <si>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</si>
  <si>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</si>
  <si>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</si>
  <si>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</si>
  <si>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</si>
  <si>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</si>
  <si>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</si>
  <si>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</si>
  <si>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</si>
  <si>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</si>
  <si>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</si>
  <si>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</si>
  <si>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</si>
  <si>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</si>
  <si>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</si>
  <si>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</si>
  <si>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</si>
  <si>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</si>
  <si>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</si>
  <si>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</si>
  <si>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</si>
  <si>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</si>
  <si>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</si>
  <si>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</si>
  <si>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</si>
  <si>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</si>
  <si>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</si>
  <si>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</si>
  <si>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</si>
  <si>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</si>
  <si>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</si>
  <si>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</si>
  <si>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</si>
  <si>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</si>
  <si>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</si>
  <si>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</si>
  <si>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</si>
  <si>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</si>
  <si>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</si>
  <si>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</si>
  <si>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</si>
  <si>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</si>
  <si>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</si>
  <si>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</si>
  <si>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</si>
  <si>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</si>
  <si>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</si>
  <si>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</si>
  <si>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</si>
  <si>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</si>
  <si>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</si>
  <si>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</si>
  <si>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</si>
  <si>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</si>
  <si>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</si>
  <si>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</si>
  <si>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</si>
  <si>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</si>
  <si>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</si>
  <si>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</si>
  <si>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</si>
  <si>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</si>
  <si>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</si>
  <si>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</si>
  <si>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</si>
  <si>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</si>
  <si>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</si>
  <si>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</si>
  <si>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</si>
  <si>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</si>
  <si>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</si>
  <si>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</si>
  <si>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</si>
  <si>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</si>
  <si>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</si>
  <si>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</si>
  <si>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</si>
  <si>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</si>
  <si>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</si>
  <si>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</si>
  <si>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</si>
  <si>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</si>
  <si>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</si>
  <si>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</si>
  <si>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</si>
  <si>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</si>
  <si>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</si>
  <si>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</si>
  <si>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</si>
  <si>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</si>
  <si>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</si>
  <si>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</si>
  <si>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</si>
  <si>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</si>
  <si>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</si>
  <si>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</si>
  <si>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</si>
  <si>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</si>
  <si>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</si>
  <si>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</si>
  <si>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</si>
  <si>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</si>
  <si>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</si>
  <si>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</si>
  <si>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</si>
  <si>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</si>
  <si>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</si>
  <si>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</si>
  <si>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</si>
  <si>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</si>
  <si>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</si>
  <si>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</si>
  <si>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</si>
  <si>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</si>
  <si>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</si>
  <si>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</si>
  <si>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</si>
  <si>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</si>
  <si>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</si>
  <si>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</si>
  <si>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</si>
  <si>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</si>
  <si>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</si>
  <si>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</si>
  <si>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</si>
  <si>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</si>
  <si>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</si>
  <si>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</si>
  <si>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</si>
  <si>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</si>
  <si>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</si>
  <si>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</si>
  <si>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</si>
  <si>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</si>
  <si>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</si>
  <si>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</si>
  <si>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</si>
  <si>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</si>
  <si>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</si>
  <si>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</si>
  <si>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</si>
  <si>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</si>
  <si>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</si>
  <si>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</si>
  <si>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</si>
  <si>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</si>
  <si>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</si>
  <si>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</si>
  <si>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</si>
  <si>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</si>
  <si>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</si>
  <si>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</si>
  <si>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</si>
  <si>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</si>
  <si>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</si>
  <si>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</si>
  <si>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</si>
  <si>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</si>
  <si>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</si>
  <si>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</si>
  <si>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</si>
  <si>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</si>
  <si>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</si>
  <si>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</si>
  <si>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</si>
  <si>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</si>
  <si>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</si>
  <si>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</si>
  <si>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</si>
  <si>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</si>
  <si>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</si>
  <si>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</si>
  <si>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</si>
  <si>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</si>
  <si>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</si>
  <si>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</si>
  <si>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</si>
  <si>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</si>
  <si>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</si>
  <si>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</si>
  <si>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</si>
  <si>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</si>
  <si>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</si>
  <si>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</si>
  <si>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</si>
  <si>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</si>
  <si>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</si>
  <si>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</si>
  <si>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</si>
  <si>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</si>
  <si>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</si>
  <si>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</si>
  <si>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</si>
  <si>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</si>
  <si>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</si>
  <si>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</si>
  <si>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</si>
  <si>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</si>
  <si>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</si>
  <si>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</si>
  <si>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</si>
  <si>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</si>
  <si>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</si>
  <si>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</si>
  <si>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</si>
  <si>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</si>
  <si>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</si>
  <si>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</si>
  <si>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</si>
  <si>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</si>
  <si>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</si>
  <si>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</si>
  <si>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</si>
  <si>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</si>
  <si>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</si>
  <si>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</si>
  <si>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</si>
  <si>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</si>
  <si>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</si>
  <si>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</si>
  <si>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</si>
  <si>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</si>
  <si>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</si>
  <si>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</si>
  <si>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</si>
  <si>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</si>
  <si>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</si>
  <si>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</si>
  <si>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</si>
  <si>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</si>
  <si>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</si>
  <si>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</si>
  <si>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</si>
  <si>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</si>
  <si>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</si>
  <si>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</si>
  <si>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</si>
  <si>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</si>
  <si>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</si>
  <si>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</si>
  <si>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</si>
  <si>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</si>
  <si>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</si>
  <si>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</si>
  <si>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</si>
  <si>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</si>
  <si>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</si>
  <si>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</si>
  <si>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</si>
  <si>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</si>
  <si>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</si>
  <si>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</si>
  <si>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</si>
  <si>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</si>
  <si>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</si>
  <si>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</si>
  <si>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</si>
  <si>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</si>
  <si>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</si>
  <si>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</si>
  <si>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</si>
  <si>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</si>
  <si>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</si>
  <si>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</si>
  <si>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</si>
  <si>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</si>
  <si>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</si>
  <si>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</si>
  <si>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</si>
  <si>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</si>
  <si>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</si>
  <si>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</si>
  <si>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</si>
  <si>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</si>
  <si>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</si>
  <si>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</si>
  <si>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</si>
  <si>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</si>
  <si>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</si>
  <si>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</si>
  <si>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</si>
  <si>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</si>
  <si>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</si>
  <si>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</si>
  <si>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</si>
  <si>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</si>
  <si>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</si>
  <si>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</si>
  <si>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</si>
  <si>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</si>
  <si>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</si>
  <si>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</si>
  <si>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</si>
  <si>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</si>
  <si>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</si>
  <si>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</si>
  <si>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</si>
  <si>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</si>
  <si>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</si>
  <si>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</si>
  <si>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</si>
  <si>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</si>
  <si>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</si>
  <si>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</si>
  <si>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</si>
  <si>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</si>
  <si>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</si>
  <si>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</si>
  <si>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</si>
  <si>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</si>
  <si>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</si>
  <si>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</si>
  <si>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</si>
  <si>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</si>
  <si>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</si>
  <si>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</si>
  <si>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</si>
  <si>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</si>
  <si>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</si>
  <si>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</si>
  <si>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</si>
  <si>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</si>
  <si>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</si>
  <si>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</si>
  <si>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</si>
  <si>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</si>
  <si>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</si>
  <si>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</si>
  <si>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</si>
  <si>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</si>
  <si>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</si>
  <si>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</si>
  <si>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</si>
  <si>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</si>
  <si>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</si>
  <si>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</si>
  <si>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</si>
  <si>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</si>
  <si>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</si>
  <si>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</si>
  <si>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</si>
  <si>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</si>
  <si>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</si>
  <si>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</si>
  <si>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</si>
  <si>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</si>
  <si>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</si>
  <si>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</si>
  <si>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</si>
  <si>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</si>
  <si>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</si>
  <si>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</si>
  <si>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</si>
  <si>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</si>
  <si>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</si>
  <si>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</si>
  <si>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</si>
  <si>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</si>
  <si>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</si>
  <si>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</si>
  <si>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</si>
  <si>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</si>
  <si>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</si>
  <si>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</si>
  <si>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</si>
  <si>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</si>
  <si>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</si>
  <si>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</si>
  <si>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</si>
  <si>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</si>
  <si>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</si>
  <si>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</si>
  <si>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</si>
  <si>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</si>
  <si>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</si>
  <si>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</si>
  <si>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</si>
  <si>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</si>
  <si>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</si>
  <si>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</si>
  <si>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</si>
  <si>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</si>
  <si>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</si>
  <si>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</si>
  <si>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</si>
  <si>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</si>
  <si>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</si>
  <si>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</si>
  <si>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</si>
  <si>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</si>
  <si>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</si>
  <si>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</si>
  <si>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</si>
  <si>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</si>
  <si>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</si>
  <si>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</si>
  <si>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</si>
  <si>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</si>
  <si>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</si>
  <si>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</si>
  <si>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</si>
  <si>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</si>
  <si>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</si>
  <si>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</si>
  <si>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</si>
  <si>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</si>
  <si>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</si>
  <si>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</si>
  <si>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</si>
  <si>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</si>
  <si>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</si>
  <si>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</si>
  <si>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</si>
  <si>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</si>
  <si>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</si>
  <si>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</si>
  <si>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</si>
  <si>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</si>
  <si>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</si>
  <si>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</si>
  <si>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</si>
  <si>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</si>
  <si>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</si>
  <si>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</si>
  <si>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</si>
  <si>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</si>
  <si>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</si>
  <si>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</si>
  <si>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</si>
  <si>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</si>
  <si>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</si>
  <si>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</si>
  <si>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</si>
  <si>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</si>
  <si>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</si>
  <si>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</si>
  <si>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</si>
  <si>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</si>
  <si>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</si>
  <si>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</si>
  <si>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</si>
  <si>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</si>
  <si>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</si>
  <si>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</si>
  <si>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</si>
  <si>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</si>
  <si>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</si>
  <si>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</si>
  <si>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</si>
  <si>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</si>
  <si>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</si>
  <si>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</si>
  <si>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</si>
  <si>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</si>
  <si>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</si>
  <si>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</si>
  <si>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</si>
  <si>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</si>
  <si>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</si>
  <si>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</si>
  <si>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</si>
  <si>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</si>
  <si>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</si>
  <si>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</si>
  <si>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</si>
  <si>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</si>
  <si>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</si>
  <si>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</si>
  <si>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</si>
  <si>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</si>
  <si>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</si>
  <si>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</si>
  <si>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</si>
  <si>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</si>
  <si>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</si>
  <si>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</si>
  <si>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</si>
  <si>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</si>
  <si>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</si>
  <si>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</si>
  <si>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</si>
  <si>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</si>
  <si>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</si>
  <si>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</si>
  <si>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</si>
  <si>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</si>
  <si>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</si>
  <si>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</si>
  <si>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</si>
  <si>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</si>
  <si>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</si>
  <si>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</si>
  <si>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</si>
  <si>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</si>
  <si>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</si>
  <si>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</si>
  <si>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</si>
  <si>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</si>
  <si>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</si>
  <si>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</si>
  <si>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</si>
  <si>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</si>
  <si>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</si>
  <si>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</si>
  <si>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</si>
  <si>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</si>
  <si>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</si>
  <si>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</si>
  <si>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</si>
  <si>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</si>
  <si>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</si>
  <si>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</si>
  <si>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</si>
  <si>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</si>
  <si>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</si>
  <si>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</si>
  <si>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</si>
  <si>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</si>
  <si>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</si>
  <si>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</si>
  <si>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</si>
  <si>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</si>
  <si>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</si>
  <si>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</si>
  <si>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</si>
  <si>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</si>
  <si>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</si>
  <si>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</si>
  <si>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</si>
  <si>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</si>
  <si>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</si>
  <si>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</si>
  <si>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</si>
  <si>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</si>
  <si>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</si>
  <si>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</si>
  <si>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</si>
  <si>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</si>
  <si>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</si>
  <si>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</si>
  <si>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</si>
  <si>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</si>
  <si>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</si>
  <si>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</si>
  <si>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</si>
  <si>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</si>
  <si>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</si>
  <si>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</si>
  <si>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</si>
  <si>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</si>
  <si>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</si>
  <si>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</si>
  <si>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</si>
  <si>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</si>
  <si>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</si>
  <si>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</si>
  <si>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</si>
  <si>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</si>
  <si>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</si>
  <si>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</si>
  <si>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</si>
  <si>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</si>
  <si>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</si>
  <si>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</si>
  <si>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</si>
  <si>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</si>
  <si>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</si>
  <si>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</si>
  <si>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</si>
  <si>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</si>
  <si>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</si>
  <si>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</si>
  <si>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</si>
  <si>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</si>
  <si>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</si>
  <si>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</si>
  <si>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</si>
  <si>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</si>
  <si>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</si>
  <si>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</si>
  <si>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</si>
  <si>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</si>
  <si>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</si>
  <si>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</si>
  <si>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</si>
  <si>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</si>
  <si>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</si>
  <si>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</si>
  <si>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</si>
  <si>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</si>
  <si>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</si>
  <si>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</si>
  <si>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</si>
  <si>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</si>
  <si>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</si>
  <si>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</si>
  <si>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</si>
  <si>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</si>
  <si>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</si>
  <si>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</si>
  <si>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</si>
  <si>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</si>
  <si>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</si>
  <si>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</si>
  <si>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</si>
  <si>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</si>
  <si>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</si>
  <si>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</si>
  <si>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</si>
  <si>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</si>
  <si>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</si>
  <si>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</si>
  <si>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</si>
  <si>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</si>
  <si>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</si>
  <si>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</si>
  <si>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</si>
  <si>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</si>
  <si>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</si>
  <si>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</si>
  <si>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</si>
  <si>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</si>
  <si>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</si>
  <si>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</si>
  <si>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</si>
  <si>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</si>
  <si>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</si>
  <si>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</si>
  <si>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</si>
  <si>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</si>
  <si>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</si>
  <si>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</si>
  <si>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</si>
  <si>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</si>
  <si>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</si>
  <si>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</si>
  <si>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</si>
  <si>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</si>
  <si>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</si>
  <si>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</si>
  <si>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</si>
  <si>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</si>
  <si>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</si>
  <si>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</si>
  <si>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</si>
  <si>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</si>
  <si>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</si>
  <si>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</si>
  <si>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</si>
  <si>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</si>
  <si>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</si>
  <si>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</si>
  <si>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</si>
  <si>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</si>
  <si>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</si>
  <si>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</si>
  <si>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</si>
  <si>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</si>
  <si>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</si>
  <si>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</si>
  <si>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</si>
  <si>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</si>
  <si>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</si>
  <si>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</si>
  <si>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</si>
  <si>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</si>
  <si>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</si>
  <si>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</si>
  <si>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</si>
  <si>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</si>
  <si>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</si>
  <si>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</si>
  <si>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</si>
  <si>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</si>
  <si>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</si>
  <si>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</si>
  <si>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</si>
  <si>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</si>
  <si>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</si>
  <si>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</si>
  <si>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</si>
  <si>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</si>
  <si>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</si>
  <si>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</si>
  <si>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</si>
  <si>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</si>
  <si>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</si>
  <si>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</si>
  <si>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</si>
  <si>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</si>
  <si>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</si>
  <si>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</si>
  <si>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</si>
  <si>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</si>
  <si>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</si>
  <si>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</si>
  <si>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</si>
  <si>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</si>
  <si>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</si>
  <si>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</si>
  <si>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</si>
  <si>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</si>
  <si>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</si>
  <si>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</si>
  <si>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</si>
  <si>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</si>
  <si>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</si>
  <si>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</si>
  <si>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</si>
  <si>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</si>
  <si>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</si>
  <si>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</si>
  <si>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</si>
  <si>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</si>
  <si>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</si>
  <si>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</si>
  <si>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</si>
  <si>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</si>
  <si>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</si>
  <si>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</si>
  <si>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</si>
  <si>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</si>
  <si>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</si>
  <si>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</si>
  <si>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</si>
  <si>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</si>
  <si>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</si>
  <si>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</si>
  <si>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</si>
  <si>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</si>
  <si>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</si>
  <si>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</si>
  <si>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</si>
  <si>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</si>
  <si>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</si>
  <si>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</si>
  <si>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</si>
  <si>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</si>
  <si>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</si>
  <si>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</si>
  <si>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</si>
  <si>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</si>
  <si>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</si>
  <si>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</si>
  <si>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</si>
  <si>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</si>
  <si>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</si>
  <si>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</si>
  <si>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</si>
  <si>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</si>
  <si>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</si>
  <si>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</si>
  <si>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</si>
  <si>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</si>
  <si>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</si>
  <si>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</si>
  <si>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</si>
  <si>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</si>
  <si>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</si>
  <si>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</si>
  <si>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</si>
  <si>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</si>
  <si>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</si>
  <si>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</si>
  <si>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</si>
  <si>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</si>
  <si>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</si>
  <si>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</si>
  <si>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</si>
  <si>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</si>
  <si>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</si>
  <si>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</si>
  <si>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</si>
  <si>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</si>
  <si>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</si>
  <si>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</si>
  <si>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</si>
  <si>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</si>
  <si>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</si>
  <si>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</si>
  <si>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</si>
  <si>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</si>
  <si>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</si>
  <si>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</si>
  <si>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</si>
  <si>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</si>
  <si>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</si>
  <si>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</si>
  <si>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</si>
  <si>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</si>
  <si>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</si>
  <si>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</si>
  <si>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</si>
  <si>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</si>
  <si>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</si>
  <si>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</si>
  <si>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</si>
  <si>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</si>
  <si>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</si>
  <si>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</si>
  <si>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</si>
  <si>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</si>
  <si>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</si>
  <si>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</si>
  <si>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</si>
  <si>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</si>
  <si>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</si>
  <si>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</si>
  <si>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</si>
  <si>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</si>
  <si>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</si>
  <si>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</si>
  <si>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</si>
  <si>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</si>
  <si>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</si>
  <si>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</si>
  <si>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</si>
  <si>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</si>
  <si>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</si>
  <si>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</si>
  <si>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</si>
  <si>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</si>
  <si>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</si>
  <si>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</si>
  <si>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</si>
  <si>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</si>
  <si>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</si>
  <si>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</si>
  <si>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</si>
  <si>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</si>
  <si>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</si>
  <si>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</si>
  <si>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</si>
  <si>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</si>
  <si>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</si>
  <si>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</si>
  <si>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</si>
  <si>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</si>
  <si>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</si>
  <si>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</si>
  <si>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</si>
  <si>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</si>
  <si>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</si>
  <si>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</si>
  <si>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</si>
  <si>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</si>
  <si>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</si>
  <si>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</si>
  <si>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</si>
  <si>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</si>
  <si>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</si>
  <si>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</si>
  <si>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</si>
  <si>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</si>
  <si>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</si>
  <si>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</si>
  <si>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</si>
  <si>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</si>
  <si>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</si>
  <si>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</si>
  <si>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</si>
  <si>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</si>
  <si>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</si>
  <si>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</si>
  <si>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</si>
  <si>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</si>
  <si>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</si>
  <si>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</si>
  <si>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</si>
  <si>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</si>
  <si>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</si>
  <si>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</si>
  <si>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</si>
  <si>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</si>
  <si>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</si>
  <si>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</si>
  <si>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</si>
  <si>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</si>
  <si>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</si>
  <si>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</si>
  <si>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</si>
  <si>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</si>
  <si>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</si>
  <si>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</si>
  <si>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</si>
  <si>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</si>
  <si>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</si>
  <si>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</si>
  <si>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</si>
  <si>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</si>
  <si>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</si>
  <si>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</si>
  <si>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</si>
  <si>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</si>
  <si>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</si>
  <si>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</si>
  <si>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</si>
  <si>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</si>
  <si>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</si>
  <si>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</si>
  <si>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</si>
  <si>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</si>
  <si>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</si>
  <si>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</si>
  <si>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</si>
  <si>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</si>
  <si>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</si>
  <si>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</si>
  <si>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</si>
  <si>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</si>
  <si>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</si>
  <si>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</si>
  <si>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</si>
  <si>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</si>
  <si>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</si>
  <si>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</si>
  <si>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</si>
  <si>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</si>
  <si>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</si>
  <si>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</si>
  <si>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</si>
  <si>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</si>
  <si>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</si>
  <si>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</si>
  <si>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</si>
  <si>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</si>
  <si>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</si>
  <si>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</si>
  <si>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</si>
  <si>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</si>
  <si>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</si>
  <si>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</si>
  <si>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</si>
  <si>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</si>
  <si>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</si>
  <si>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</si>
  <si>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</si>
  <si>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</si>
  <si>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</si>
  <si>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</si>
  <si>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</si>
  <si>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</si>
  <si>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</si>
  <si>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</si>
  <si>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</si>
  <si>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</si>
  <si>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</si>
  <si>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</si>
  <si>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</si>
  <si>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</si>
  <si>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</si>
  <si>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</si>
  <si>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</si>
  <si>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</si>
  <si>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</si>
  <si>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</si>
  <si>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</si>
  <si>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</si>
  <si>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</si>
  <si>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</si>
  <si>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</si>
  <si>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</si>
  <si>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</si>
  <si>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</si>
  <si>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</si>
  <si>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</si>
  <si>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</si>
  <si>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</si>
  <si>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</si>
  <si>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</si>
  <si>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</si>
  <si>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</si>
  <si>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</si>
  <si>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</si>
  <si>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</si>
  <si>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</si>
  <si>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</si>
  <si>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</si>
  <si>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</si>
  <si>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</si>
  <si>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</si>
  <si>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</si>
  <si>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</si>
  <si>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</si>
  <si>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</si>
  <si>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</si>
  <si>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</si>
  <si>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</si>
  <si>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</si>
  <si>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</si>
  <si>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</si>
  <si>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</si>
  <si>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</si>
  <si>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</si>
  <si>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</si>
  <si>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</si>
  <si>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</si>
  <si>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</si>
  <si>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</si>
  <si>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</si>
  <si>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</si>
  <si>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</si>
  <si>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</si>
  <si>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</si>
  <si>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</si>
  <si>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</si>
  <si>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</si>
  <si>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</si>
  <si>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</si>
  <si>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</si>
  <si>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</si>
  <si>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</si>
  <si>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</si>
  <si>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</si>
  <si>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</si>
  <si>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</si>
  <si>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</si>
  <si>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</si>
  <si>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</si>
  <si>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</si>
  <si>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</si>
  <si>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</si>
  <si>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</si>
  <si>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</si>
  <si>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</si>
  <si>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</si>
  <si>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</si>
  <si>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</si>
  <si>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</si>
  <si>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</si>
  <si>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</si>
  <si>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</si>
  <si>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</si>
  <si>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</si>
  <si>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</si>
  <si>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</si>
  <si>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</si>
  <si>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</si>
  <si>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</si>
  <si>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</si>
  <si>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</si>
  <si>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</si>
  <si>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</si>
  <si>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</si>
  <si>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</si>
  <si>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</si>
  <si>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</si>
  <si>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</si>
  <si>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</si>
  <si>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</si>
  <si>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</si>
  <si>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</si>
  <si>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</si>
  <si>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</si>
  <si>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</si>
  <si>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</si>
  <si>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</si>
  <si>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</si>
  <si>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</si>
  <si>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</si>
  <si>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</si>
  <si>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</si>
  <si>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</si>
  <si>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</si>
  <si>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</si>
  <si>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</si>
  <si>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</si>
  <si>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</si>
  <si>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</si>
  <si>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</si>
  <si>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</si>
  <si>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</si>
  <si>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</si>
  <si>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</si>
  <si>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</si>
  <si>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</si>
  <si>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</si>
  <si>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</si>
  <si>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</si>
  <si>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</si>
  <si>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</si>
  <si>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</si>
  <si>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</si>
  <si>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</si>
  <si>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</si>
  <si>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</si>
  <si>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</si>
  <si>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</si>
  <si>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</si>
  <si>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</si>
  <si>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</si>
  <si>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</si>
  <si>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</si>
  <si>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</si>
  <si>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</si>
  <si>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</si>
  <si>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</si>
  <si>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</si>
  <si>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</si>
  <si>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</si>
  <si>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</si>
  <si>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</si>
  <si>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</si>
  <si>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</si>
  <si>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</si>
  <si>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</si>
  <si>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</si>
  <si>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</si>
  <si>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</si>
  <si>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</si>
  <si>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</si>
  <si>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</si>
  <si>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</si>
  <si>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</si>
  <si>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</si>
  <si>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</si>
  <si>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</si>
  <si>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</si>
  <si>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</si>
  <si>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</si>
  <si>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</si>
  <si>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</si>
  <si>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</si>
  <si>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</si>
  <si>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</si>
  <si>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</si>
  <si>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</si>
  <si>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</si>
  <si>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</si>
  <si>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</si>
  <si>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</si>
  <si>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</si>
  <si>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</si>
  <si>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</si>
  <si>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</si>
  <si>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</si>
  <si>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</si>
  <si>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</si>
  <si>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</si>
  <si>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</si>
  <si>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</si>
  <si>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</si>
  <si>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</si>
  <si>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</si>
  <si>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</si>
  <si>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</si>
  <si>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</si>
  <si>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</si>
  <si>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</si>
  <si>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</si>
  <si>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</si>
  <si>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</si>
  <si>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</si>
  <si>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</si>
  <si>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</si>
  <si>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</si>
  <si>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</si>
  <si>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</si>
  <si>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</si>
  <si>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</si>
  <si>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</si>
  <si>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</si>
  <si>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</si>
  <si>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</si>
  <si>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</si>
  <si>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</si>
  <si>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</si>
  <si>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</si>
  <si>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</si>
  <si>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</si>
  <si>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</si>
  <si>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</si>
  <si>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</si>
  <si>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</si>
  <si>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</si>
  <si>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</si>
  <si>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</si>
  <si>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</si>
  <si>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</si>
  <si>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</si>
  <si>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</si>
  <si>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</si>
  <si>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</si>
  <si>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</si>
  <si>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</si>
  <si>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</si>
  <si>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</si>
  <si>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</si>
  <si>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</si>
  <si>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</si>
  <si>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</si>
  <si>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</si>
  <si>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</si>
  <si>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</si>
  <si>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</si>
  <si>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</si>
  <si>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</si>
  <si>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</si>
  <si>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</si>
  <si>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</si>
  <si>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</si>
  <si>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</si>
  <si>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</si>
  <si>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</si>
  <si>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</si>
  <si>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</si>
  <si>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</si>
  <si>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</si>
  <si>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</si>
  <si>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</si>
  <si>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</si>
  <si>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</si>
  <si>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</si>
  <si>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</si>
  <si>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</si>
  <si>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</si>
  <si>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</si>
  <si>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</si>
  <si>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</si>
  <si>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</si>
  <si>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</si>
  <si>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</si>
  <si>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</si>
  <si>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</si>
  <si>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</si>
  <si>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</si>
  <si>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</si>
  <si>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</si>
  <si>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</si>
  <si>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</si>
  <si>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</si>
  <si>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</si>
  <si>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</si>
  <si>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</si>
  <si>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</si>
  <si>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</si>
  <si>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</si>
  <si>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</si>
  <si>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</si>
  <si>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</si>
  <si>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</si>
  <si>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</si>
  <si>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</si>
  <si>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</si>
  <si>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</si>
  <si>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</si>
  <si>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</si>
  <si>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</si>
  <si>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</si>
  <si>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</si>
  <si>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</si>
  <si>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</si>
  <si>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</si>
  <si>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</si>
  <si>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</si>
  <si>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</si>
  <si>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</si>
  <si>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</si>
  <si>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</si>
  <si>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</si>
  <si>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</si>
  <si>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</si>
  <si>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</si>
  <si>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</si>
  <si>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</si>
  <si>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</si>
  <si>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</si>
  <si>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</si>
  <si>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</si>
  <si>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</si>
  <si>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</si>
  <si>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</si>
  <si>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</si>
  <si>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</si>
  <si>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</si>
  <si>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</si>
  <si>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</si>
  <si>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</si>
  <si>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</si>
  <si>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</si>
  <si>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</si>
  <si>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</si>
  <si>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</si>
  <si>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</si>
  <si>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</si>
  <si>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</si>
  <si>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</si>
  <si>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</si>
  <si>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</si>
  <si>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</si>
  <si>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</si>
  <si>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</si>
  <si>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</si>
  <si>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</si>
  <si>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</si>
  <si>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</si>
  <si>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</si>
  <si>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</si>
  <si>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</si>
  <si>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</si>
  <si>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</si>
  <si>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</si>
  <si>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</si>
  <si>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</si>
  <si>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</si>
  <si>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</si>
  <si>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</si>
  <si>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</si>
  <si>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</si>
  <si>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</si>
  <si>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</si>
  <si>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</si>
  <si>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</si>
  <si>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</si>
  <si>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</si>
  <si>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</si>
  <si>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</si>
  <si>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</si>
  <si>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</si>
  <si>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</si>
  <si>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</si>
  <si>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</si>
  <si>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</si>
  <si>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</si>
  <si>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</si>
  <si>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</si>
  <si>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</si>
  <si>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</si>
  <si>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</si>
  <si>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</si>
  <si>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</si>
  <si>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</si>
  <si>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</si>
  <si>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</si>
  <si>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</si>
  <si>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</si>
  <si>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</si>
  <si>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</si>
  <si>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</si>
  <si>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</si>
  <si>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</si>
  <si>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</si>
  <si>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</si>
  <si>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</si>
  <si>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</si>
  <si>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</si>
  <si>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</si>
  <si>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</si>
  <si>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</si>
  <si>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</si>
  <si>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</si>
  <si>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</si>
  <si>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</si>
  <si>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</si>
  <si>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</si>
  <si>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</si>
  <si>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</si>
  <si>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</si>
  <si>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</si>
  <si>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</si>
  <si>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</si>
  <si>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</si>
  <si>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</si>
  <si>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</si>
  <si>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</si>
  <si>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</si>
  <si>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</si>
  <si>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</si>
  <si>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</si>
  <si>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</si>
  <si>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</si>
  <si>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</si>
  <si>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</si>
  <si>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</si>
  <si>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</si>
  <si>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</si>
  <si>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</si>
  <si>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</si>
  <si>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</si>
  <si>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</si>
  <si>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</si>
  <si>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</si>
  <si>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</si>
  <si>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</si>
  <si>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</si>
  <si>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</si>
  <si>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</si>
  <si>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</si>
  <si>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</si>
  <si>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</si>
  <si>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</si>
  <si>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</si>
  <si>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</si>
  <si>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</si>
  <si>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</si>
  <si>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</si>
  <si>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</si>
  <si>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</si>
  <si>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</si>
  <si>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</si>
  <si>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</si>
  <si>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</si>
  <si>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</si>
  <si>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</si>
  <si>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</si>
  <si>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</si>
  <si>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</si>
  <si>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</si>
  <si>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</si>
  <si>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</si>
  <si>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</si>
  <si>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</si>
  <si>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</si>
  <si>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</si>
  <si>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</si>
  <si>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</si>
  <si>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</si>
  <si>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</si>
  <si>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</si>
  <si>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</si>
  <si>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</si>
  <si>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</si>
  <si>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</si>
  <si>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</si>
  <si>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</si>
  <si>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</si>
  <si>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</si>
  <si>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</si>
  <si>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</si>
  <si>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</si>
  <si>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</si>
  <si>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</si>
  <si>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</si>
  <si>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</si>
  <si>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</si>
  <si>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</si>
  <si>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</si>
  <si>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</si>
  <si>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</si>
  <si>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</si>
  <si>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</si>
  <si>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</si>
  <si>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</si>
  <si>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</si>
  <si>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</si>
  <si>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</si>
  <si>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</si>
  <si>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</si>
  <si>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</si>
  <si>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</si>
  <si>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</si>
  <si>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</si>
  <si>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</si>
  <si>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</si>
  <si>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</si>
  <si>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</si>
  <si>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</si>
  <si>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</si>
  <si>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</si>
  <si>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</si>
  <si>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</si>
  <si>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</si>
  <si>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</si>
  <si>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</si>
  <si>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</si>
  <si>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</si>
  <si>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</si>
  <si>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</si>
  <si>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</si>
  <si>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</si>
  <si>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</si>
  <si>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</si>
  <si>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</si>
  <si>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</si>
  <si>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</si>
  <si>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</si>
  <si>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</si>
  <si>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</si>
  <si>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</si>
  <si>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</si>
  <si>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</si>
  <si>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</si>
  <si>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</si>
  <si>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</si>
  <si>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</si>
  <si>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</si>
  <si>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</si>
  <si>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</si>
  <si>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</si>
  <si>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</si>
  <si>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</si>
  <si>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</si>
  <si>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</si>
  <si>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</si>
  <si>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</si>
  <si>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</si>
  <si>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</si>
  <si>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</si>
  <si>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</si>
  <si>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</si>
  <si>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</si>
  <si>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</si>
  <si>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</si>
  <si>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</si>
  <si>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</si>
  <si>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</si>
  <si>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</si>
  <si>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</si>
  <si>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</si>
  <si>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</si>
  <si>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</si>
  <si>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</si>
  <si>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</si>
  <si>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</si>
  <si>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</si>
  <si>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</si>
  <si>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</si>
  <si>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</si>
  <si>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</si>
  <si>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</si>
  <si>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</si>
  <si>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</si>
  <si>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</si>
  <si>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</si>
  <si>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</si>
  <si>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</si>
  <si>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</si>
  <si>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</si>
  <si>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</si>
  <si>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</si>
  <si>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</si>
  <si>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</si>
  <si>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</si>
  <si>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</si>
  <si>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</si>
  <si>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</si>
  <si>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</si>
  <si>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</si>
  <si>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</si>
  <si>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</si>
  <si>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</si>
  <si>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</si>
  <si>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</si>
  <si>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</si>
  <si>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</si>
  <si>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</si>
  <si>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</si>
  <si>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</si>
  <si>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</si>
  <si>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</si>
  <si>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</si>
  <si>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</si>
  <si>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</si>
  <si>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</si>
  <si>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</si>
  <si>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</si>
  <si>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</si>
  <si>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</si>
  <si>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</si>
  <si>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</si>
  <si>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</si>
  <si>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</si>
  <si>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</si>
  <si>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</si>
  <si>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</si>
  <si>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</si>
  <si>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</si>
  <si>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</si>
  <si>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</si>
  <si>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</si>
  <si>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</si>
  <si>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</si>
  <si>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</si>
  <si>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</si>
  <si>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</si>
  <si>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</si>
  <si>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</si>
  <si>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</si>
  <si>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</si>
  <si>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</si>
  <si>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</si>
  <si>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</si>
  <si>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</si>
  <si>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</si>
  <si>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</si>
  <si>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</si>
  <si>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</si>
  <si>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</si>
  <si>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</si>
  <si>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</si>
  <si>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</si>
  <si>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</si>
  <si>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</si>
  <si>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</si>
  <si>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</si>
  <si>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</si>
  <si>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</si>
  <si>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</si>
  <si>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</si>
  <si>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</si>
  <si>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</si>
  <si>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</si>
  <si>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</si>
  <si>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</si>
  <si>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</si>
  <si>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</si>
  <si>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</si>
  <si>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</si>
  <si>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</si>
  <si>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</si>
  <si>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</si>
  <si>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</si>
  <si>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</si>
  <si>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</si>
  <si>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</si>
  <si>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</si>
  <si>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</si>
  <si>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</si>
  <si>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</si>
  <si>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</si>
  <si>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</si>
  <si>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</si>
  <si>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</si>
  <si>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</si>
  <si>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</si>
  <si>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</si>
  <si>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</si>
  <si>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</si>
  <si>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</si>
  <si>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</si>
  <si>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</si>
  <si>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</si>
  <si>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</si>
  <si>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</si>
  <si>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</si>
  <si>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</si>
  <si>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</si>
  <si>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</si>
  <si>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</si>
  <si>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</si>
  <si>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</si>
  <si>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</si>
  <si>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</si>
  <si>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</si>
  <si>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</si>
  <si>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</si>
  <si>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</si>
  <si>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</si>
  <si>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</si>
  <si>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</si>
  <si>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</si>
  <si>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</si>
  <si>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</si>
  <si>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</si>
  <si>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</si>
  <si>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</si>
  <si>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</si>
  <si>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</si>
  <si>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</si>
  <si>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</si>
  <si>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</si>
  <si>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</si>
  <si>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</si>
  <si>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</si>
  <si>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</si>
  <si>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</si>
  <si>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</si>
  <si>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</si>
  <si>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</si>
  <si>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</si>
  <si>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</si>
  <si>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</si>
  <si>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</si>
  <si>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</si>
  <si>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</si>
  <si>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</si>
  <si>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</si>
  <si>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</si>
  <si>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</si>
  <si>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</si>
  <si>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</si>
  <si>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</si>
  <si>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</si>
  <si>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</si>
  <si>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</si>
  <si>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</si>
  <si>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</si>
  <si>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</si>
  <si>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</si>
  <si>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</si>
  <si>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</si>
  <si>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</si>
  <si>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</si>
  <si>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</si>
  <si>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</si>
  <si>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</si>
  <si>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</si>
  <si>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</si>
  <si>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</si>
  <si>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</si>
  <si>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</si>
  <si>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</si>
  <si>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</si>
  <si>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</si>
  <si>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</si>
  <si>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</si>
  <si>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</si>
  <si>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</si>
  <si>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</si>
  <si>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</si>
  <si>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</si>
  <si>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</si>
  <si>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</si>
  <si>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</si>
  <si>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</si>
  <si>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</si>
  <si>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</si>
  <si>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</si>
  <si>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</si>
  <si>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</si>
  <si>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</si>
  <si>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</si>
  <si>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</si>
  <si>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</si>
  <si>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</si>
  <si>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</si>
  <si>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</si>
  <si>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</si>
  <si>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</si>
  <si>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</si>
  <si>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</si>
  <si>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</si>
  <si>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</si>
  <si>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</si>
  <si>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</si>
  <si>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</si>
  <si>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</si>
  <si>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</si>
  <si>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</si>
  <si>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</si>
  <si>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</si>
  <si>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</si>
  <si>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</si>
  <si>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</si>
  <si>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</si>
  <si>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</si>
  <si>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</si>
  <si>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</si>
  <si>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</si>
  <si>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</si>
  <si>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</si>
  <si>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</si>
  <si>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</si>
  <si>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</si>
  <si>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</si>
  <si>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</si>
  <si>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</si>
  <si>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</si>
  <si>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</si>
  <si>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</si>
  <si>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</si>
  <si>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</si>
  <si>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</si>
  <si>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</si>
  <si>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</si>
  <si>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</si>
  <si>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</si>
  <si>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</si>
  <si>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</si>
  <si>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</si>
  <si>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</si>
  <si>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</si>
  <si>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</si>
  <si>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</si>
  <si>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</si>
  <si>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</si>
  <si>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</si>
  <si>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</si>
  <si>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</si>
  <si>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</si>
  <si>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</si>
  <si>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</si>
  <si>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</si>
  <si>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</si>
  <si>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</si>
  <si>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</si>
  <si>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</si>
  <si>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</si>
  <si>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</si>
  <si>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</si>
  <si>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</si>
  <si>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</si>
  <si>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</si>
  <si>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</si>
  <si>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</si>
  <si>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</si>
  <si>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</si>
  <si>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</si>
  <si>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</si>
  <si>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</si>
  <si>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</si>
  <si>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</si>
  <si>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</si>
  <si>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</si>
  <si>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</si>
  <si>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</si>
  <si>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</si>
  <si>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</si>
  <si>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</si>
  <si>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</si>
  <si>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</si>
  <si>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</si>
  <si>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</si>
  <si>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</si>
  <si>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</si>
  <si>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</si>
  <si>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</si>
  <si>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</si>
  <si>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</si>
  <si>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</si>
  <si>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</si>
  <si>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</si>
  <si>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</si>
  <si>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</si>
  <si>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</si>
  <si>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</si>
  <si>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</si>
  <si>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</si>
  <si>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</si>
  <si>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</si>
  <si>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</si>
  <si>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</si>
  <si>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</si>
  <si>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</si>
  <si>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</si>
  <si>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</si>
  <si>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</si>
  <si>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</si>
  <si>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</si>
  <si>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</si>
  <si>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</si>
  <si>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</si>
  <si>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</si>
  <si>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</si>
  <si>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</si>
  <si>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</si>
  <si>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</si>
  <si>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</si>
  <si>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</si>
  <si>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</si>
  <si>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</si>
  <si>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</si>
  <si>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</si>
  <si>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</si>
  <si>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</si>
  <si>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</si>
  <si>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</si>
  <si>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</si>
  <si>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</si>
  <si>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</si>
  <si>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</si>
  <si>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</si>
  <si>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</si>
  <si>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</si>
  <si>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</si>
  <si>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</si>
  <si>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</si>
  <si>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</si>
  <si>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</si>
  <si>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</si>
  <si>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</si>
  <si>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</si>
  <si>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</si>
  <si>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</si>
  <si>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</si>
  <si>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</si>
  <si>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</si>
  <si>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</si>
  <si>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</si>
  <si>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</si>
  <si>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</si>
  <si>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</si>
  <si>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</si>
  <si>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</si>
  <si>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</si>
  <si>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</si>
  <si>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</si>
  <si>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</si>
  <si>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</si>
  <si>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</si>
  <si>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</si>
  <si>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</si>
  <si>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</si>
  <si>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</si>
  <si>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</si>
  <si>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</si>
  <si>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</si>
  <si>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</si>
  <si>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</si>
  <si>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</si>
  <si>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</si>
  <si>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</si>
  <si>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</si>
  <si>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</si>
  <si>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</si>
  <si>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</si>
  <si>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</si>
  <si>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</si>
  <si>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</si>
  <si>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</si>
  <si>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</si>
  <si>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</si>
  <si>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</si>
  <si>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</si>
  <si>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</si>
  <si>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</si>
  <si>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</si>
  <si>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</si>
  <si>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</si>
  <si>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</si>
  <si>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</si>
  <si>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</si>
  <si>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</si>
  <si>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</si>
  <si>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</si>
  <si>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</si>
  <si>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</si>
  <si>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</si>
  <si>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</si>
  <si>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</si>
  <si>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</si>
  <si>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</si>
  <si>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</si>
  <si>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</si>
  <si>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</si>
  <si>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</si>
  <si>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</si>
  <si>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</si>
  <si>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</si>
  <si>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</si>
  <si>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</si>
  <si>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</si>
  <si>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</si>
  <si>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</si>
  <si>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</si>
  <si>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</si>
  <si>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</si>
  <si>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</si>
  <si>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</si>
  <si>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</si>
  <si>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</si>
  <si>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</si>
  <si>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</si>
  <si>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</si>
  <si>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</si>
  <si>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</si>
  <si>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</si>
  <si>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</si>
  <si>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</si>
  <si>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</si>
  <si>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</si>
  <si>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</si>
  <si>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</si>
  <si>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</si>
  <si>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</si>
  <si>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</si>
  <si>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</si>
  <si>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</si>
  <si>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</si>
  <si>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</si>
  <si>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</si>
  <si>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</si>
  <si>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</si>
  <si>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</si>
  <si>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</si>
  <si>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</si>
  <si>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</si>
  <si>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</si>
  <si>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</si>
  <si>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</si>
  <si>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</si>
  <si>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</si>
  <si>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</si>
  <si>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</si>
  <si>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</si>
  <si>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</si>
  <si>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</si>
  <si>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</si>
  <si>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</si>
  <si>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</si>
  <si>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</si>
  <si>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</si>
  <si>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</si>
  <si>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</si>
  <si>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</si>
  <si>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</si>
  <si>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</si>
  <si>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</si>
  <si>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</si>
  <si>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</si>
  <si>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</si>
  <si>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</si>
  <si>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</si>
  <si>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</si>
  <si>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</si>
  <si>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</si>
  <si>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</si>
  <si>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</si>
  <si>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</si>
  <si>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</si>
  <si>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</si>
  <si>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</si>
  <si>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</si>
  <si>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</si>
  <si>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</si>
  <si>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</si>
  <si>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</si>
  <si>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</si>
  <si>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</si>
  <si>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</si>
  <si>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</si>
  <si>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</si>
  <si>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</si>
  <si>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</si>
  <si>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</si>
  <si>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</si>
  <si>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</si>
  <si>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</si>
  <si>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</si>
  <si>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</si>
  <si>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</si>
  <si>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</si>
  <si>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</si>
  <si>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</si>
  <si>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</si>
  <si>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</si>
  <si>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</si>
  <si>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</si>
  <si>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</si>
  <si>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</si>
  <si>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</si>
  <si>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</si>
  <si>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</si>
  <si>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</si>
  <si>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</si>
  <si>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</si>
  <si>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</si>
  <si>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</si>
  <si>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</si>
  <si>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</si>
  <si>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</si>
  <si>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</si>
  <si>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</si>
  <si>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</si>
  <si>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</si>
  <si>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</si>
  <si>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</si>
  <si>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</si>
  <si>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</si>
  <si>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</si>
  <si>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</si>
  <si>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</si>
  <si>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</si>
  <si>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</si>
  <si>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</si>
  <si>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</si>
  <si>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</si>
  <si>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</si>
  <si>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</si>
  <si>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</si>
  <si>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</si>
  <si>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</si>
  <si>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</si>
  <si>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</si>
  <si>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</si>
  <si>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</si>
  <si>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</si>
  <si>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</si>
  <si>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</si>
  <si>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</si>
  <si>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</si>
  <si>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</si>
  <si>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</si>
  <si>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</si>
  <si>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</si>
  <si>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</si>
  <si>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</si>
  <si>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</si>
  <si>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</si>
  <si>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</si>
  <si>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</si>
  <si>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</si>
  <si>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</si>
  <si>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</si>
  <si>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</si>
  <si>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</si>
  <si>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</si>
  <si>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</si>
  <si>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</si>
  <si>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</si>
  <si>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</si>
  <si>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</si>
  <si>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</si>
  <si>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</si>
  <si>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</si>
  <si>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</si>
  <si>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</si>
  <si>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</si>
  <si>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</si>
  <si>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</si>
  <si>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</si>
  <si>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</si>
  <si>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</si>
  <si>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</si>
  <si>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</si>
  <si>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</si>
  <si>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</si>
  <si>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</si>
  <si>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</si>
  <si>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</si>
  <si>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</si>
  <si>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</si>
  <si>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</si>
  <si>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</si>
  <si>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</si>
  <si>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</si>
  <si>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</si>
  <si>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</si>
  <si>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</si>
  <si>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</si>
  <si>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</si>
  <si>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</si>
  <si>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</si>
  <si>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</si>
  <si>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</si>
  <si>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</si>
  <si>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</si>
  <si>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</si>
  <si>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</si>
  <si>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</si>
  <si>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</si>
  <si>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</si>
  <si>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</si>
  <si>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</si>
  <si>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</si>
  <si>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</si>
  <si>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</si>
  <si>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</si>
  <si>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</si>
  <si>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</si>
  <si>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</si>
  <si>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</si>
  <si>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</si>
  <si>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</si>
  <si>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</si>
  <si>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</si>
  <si>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</si>
  <si>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</si>
  <si>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</si>
  <si>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</si>
  <si>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</si>
  <si>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</si>
  <si>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</si>
  <si>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</si>
  <si>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</si>
  <si>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</si>
  <si>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</si>
  <si>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</si>
  <si>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</si>
  <si>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</si>
  <si>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</si>
  <si>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</si>
  <si>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</si>
  <si>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</si>
  <si>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</si>
  <si>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</si>
  <si>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</si>
  <si>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</si>
  <si>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</si>
  <si>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</si>
  <si>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</si>
  <si>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</si>
  <si>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</si>
  <si>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</si>
  <si>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</si>
  <si>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</si>
  <si>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</si>
  <si>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</si>
  <si>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</si>
  <si>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</si>
  <si>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</si>
  <si>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</si>
  <si>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</si>
  <si>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</si>
  <si>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</si>
  <si>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</si>
  <si>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</si>
  <si>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</si>
  <si>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</si>
  <si>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</si>
  <si>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</si>
  <si>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</si>
  <si>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</si>
  <si>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</si>
  <si>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</si>
  <si>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</si>
  <si>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</si>
  <si>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</si>
  <si>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</si>
  <si>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</si>
  <si>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</si>
  <si>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</si>
  <si>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</si>
  <si>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</si>
  <si>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</si>
  <si>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</si>
  <si>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</si>
  <si>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</si>
  <si>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</si>
  <si>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</si>
  <si>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</si>
  <si>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</si>
  <si>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</si>
  <si>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</si>
  <si>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</si>
  <si>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</si>
  <si>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</si>
  <si>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</si>
  <si>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</si>
  <si>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</si>
  <si>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</si>
  <si>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</si>
  <si>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</si>
  <si>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</si>
  <si>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</si>
  <si>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</si>
  <si>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</si>
  <si>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</si>
  <si>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</si>
  <si>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</si>
  <si>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</si>
  <si>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</si>
  <si>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</si>
  <si>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</si>
  <si>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</si>
  <si>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</si>
  <si>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</si>
  <si>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</si>
  <si>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</si>
  <si>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</si>
  <si>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</si>
  <si>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</si>
  <si>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</si>
  <si>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</si>
  <si>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</si>
  <si>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</si>
  <si>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</si>
  <si>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</si>
  <si>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</si>
  <si>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</si>
  <si>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</si>
  <si>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</si>
  <si>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</si>
  <si>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</si>
  <si>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</si>
  <si>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</si>
  <si>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</si>
  <si>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</si>
  <si>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</si>
  <si>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</si>
  <si>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</si>
  <si>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</si>
  <si>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</si>
  <si>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</si>
  <si>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</si>
  <si>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</si>
  <si>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</si>
  <si>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</si>
  <si>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</si>
  <si>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</si>
  <si>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</si>
  <si>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</si>
  <si>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</si>
  <si>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</si>
  <si>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</si>
  <si>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</si>
  <si>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</si>
  <si>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</si>
  <si>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</si>
  <si>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</si>
  <si>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</si>
  <si>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</si>
  <si>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</si>
  <si>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</si>
  <si>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</si>
  <si>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</si>
  <si>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</si>
  <si>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</si>
  <si>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</si>
  <si>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</si>
  <si>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</si>
  <si>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</si>
  <si>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</si>
  <si>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</si>
  <si>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</si>
  <si>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</si>
  <si>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</si>
  <si>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</si>
  <si>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</si>
  <si>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</si>
  <si>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</si>
  <si>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</si>
  <si>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</si>
  <si>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</si>
  <si>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</si>
  <si>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</si>
  <si>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</si>
  <si>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</si>
  <si>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</si>
  <si>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</si>
  <si>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</si>
  <si>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</si>
  <si>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</si>
  <si>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</si>
  <si>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</si>
  <si>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</si>
  <si>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</si>
  <si>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</si>
  <si>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</si>
  <si>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</si>
  <si>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</si>
  <si>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</si>
  <si>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</si>
  <si>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</si>
  <si>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</si>
  <si>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</si>
  <si>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</si>
  <si>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</si>
  <si>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</si>
  <si>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</si>
  <si>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</si>
  <si>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</si>
  <si>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</si>
  <si>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</si>
  <si>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</si>
  <si>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</si>
  <si>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</si>
  <si>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</si>
  <si>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</si>
  <si>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</si>
  <si>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</si>
  <si>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</si>
  <si>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</si>
  <si>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</si>
  <si>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</si>
  <si>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</si>
  <si>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</si>
  <si>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</si>
  <si>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</si>
  <si>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</si>
  <si>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</si>
  <si>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</si>
  <si>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</si>
  <si>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</si>
  <si>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</si>
  <si>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</si>
  <si>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</si>
  <si>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</si>
  <si>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</si>
  <si>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</si>
  <si>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</si>
  <si>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</si>
  <si>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</si>
  <si>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</si>
  <si>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</si>
  <si>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</si>
  <si>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</si>
  <si>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</si>
  <si>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</si>
  <si>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</si>
  <si>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</si>
  <si>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</si>
  <si>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</si>
  <si>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</si>
  <si>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</si>
  <si>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</si>
  <si>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</si>
  <si>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</si>
  <si>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</si>
  <si>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</si>
  <si>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</si>
  <si>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</si>
  <si>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</si>
  <si>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</si>
  <si>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</si>
  <si>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</si>
  <si>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</si>
  <si>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</si>
  <si>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</si>
  <si>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</si>
  <si>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</si>
  <si>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</si>
  <si>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</si>
  <si>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</si>
  <si>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</si>
  <si>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</si>
  <si>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</si>
  <si>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</si>
  <si>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</si>
  <si>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</si>
  <si>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</si>
  <si>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</si>
  <si>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</si>
  <si>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</si>
  <si>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</si>
  <si>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</si>
  <si>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</si>
  <si>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</si>
  <si>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</si>
  <si>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</si>
  <si>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</si>
  <si>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</si>
  <si>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</si>
  <si>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</si>
  <si>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</si>
  <si>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</si>
  <si>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</si>
  <si>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</si>
  <si>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</si>
  <si>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</si>
  <si>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</si>
  <si>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</si>
  <si>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</si>
  <si>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</si>
  <si>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</si>
  <si>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</si>
  <si>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</si>
  <si>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</si>
  <si>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</si>
  <si>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</si>
  <si>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</si>
  <si>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</si>
  <si>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</si>
  <si>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</si>
  <si>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</si>
  <si>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</si>
  <si>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</si>
  <si>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</si>
  <si>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</si>
  <si>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</si>
  <si>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</si>
  <si>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</si>
  <si>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</si>
  <si>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</si>
  <si>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</si>
  <si>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</si>
  <si>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</si>
  <si>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</si>
  <si>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</si>
  <si>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</si>
  <si>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</si>
  <si>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</si>
  <si>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</si>
  <si>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</si>
  <si>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</si>
  <si>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</si>
  <si>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</si>
  <si>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</si>
  <si>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</si>
  <si>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</si>
  <si>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</si>
  <si>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</si>
  <si>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</si>
  <si>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</si>
  <si>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</si>
  <si>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</si>
  <si>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</si>
  <si>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</si>
  <si>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</si>
  <si>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</si>
  <si>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</si>
  <si>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</si>
  <si>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</si>
  <si>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</si>
  <si>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</si>
  <si>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</si>
  <si>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</si>
  <si>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</si>
  <si>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</si>
  <si>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</si>
  <si>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</si>
  <si>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</si>
  <si>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</si>
  <si>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</si>
  <si>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</si>
  <si>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</si>
  <si>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</si>
  <si>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</si>
  <si>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</si>
  <si>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</si>
  <si>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</si>
  <si>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</si>
  <si>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</si>
  <si>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</si>
  <si>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</si>
  <si>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</si>
  <si>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</si>
  <si>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</si>
  <si>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</si>
  <si>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</si>
  <si>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</si>
  <si>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</si>
  <si>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</si>
  <si>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</si>
  <si>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</si>
  <si>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</si>
  <si>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</si>
  <si>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</si>
  <si>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</si>
  <si>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</si>
  <si>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</si>
  <si>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</si>
  <si>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</si>
  <si>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</si>
  <si>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</si>
  <si>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</si>
  <si>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</si>
  <si>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</si>
  <si>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</si>
  <si>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</si>
  <si>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</si>
  <si>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</si>
  <si>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</si>
  <si>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</si>
  <si>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</si>
  <si>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</si>
  <si>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</si>
  <si>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</si>
  <si>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</si>
  <si>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</si>
  <si>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</si>
  <si>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</si>
  <si>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</si>
  <si>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</si>
  <si>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</si>
  <si>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</si>
  <si>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</si>
  <si>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</si>
  <si>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</si>
  <si>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</si>
  <si>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</si>
  <si>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</si>
  <si>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</si>
  <si>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</si>
  <si>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</si>
  <si>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</si>
  <si>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</si>
  <si>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</si>
  <si>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</si>
  <si>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</si>
  <si>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</si>
  <si>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</si>
  <si>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</si>
  <si>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</si>
  <si>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</si>
  <si>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</si>
  <si>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</si>
  <si>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</si>
  <si>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</si>
  <si>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</si>
  <si>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</si>
  <si>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</si>
  <si>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</si>
  <si>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</si>
  <si>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</si>
  <si>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</si>
  <si>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</si>
  <si>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</si>
  <si>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</si>
  <si>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</si>
  <si>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</si>
  <si>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</si>
  <si>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</si>
  <si>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</si>
  <si>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</si>
  <si>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</si>
  <si>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</si>
  <si>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</si>
  <si>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</si>
  <si>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</si>
  <si>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</si>
  <si>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</si>
  <si>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</si>
  <si>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</si>
  <si>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</si>
  <si>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</si>
  <si>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</si>
  <si>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</si>
  <si>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</si>
  <si>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</si>
  <si>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</si>
  <si>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</si>
  <si>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</si>
  <si>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</si>
  <si>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</si>
  <si>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</si>
  <si>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</si>
  <si>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</si>
  <si>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</si>
  <si>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</si>
  <si>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</si>
  <si>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</si>
  <si>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</si>
  <si>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</si>
  <si>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</si>
  <si>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</si>
  <si>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</si>
  <si>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</si>
  <si>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</si>
  <si>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</si>
  <si>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</si>
  <si>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</si>
  <si>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</si>
  <si>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</si>
  <si>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</si>
  <si>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</si>
  <si>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</si>
  <si>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</si>
  <si>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</si>
  <si>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</si>
  <si>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</si>
  <si>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</si>
  <si>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</si>
  <si>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</si>
  <si>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</si>
  <si>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</si>
  <si>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</si>
  <si>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</si>
  <si>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</si>
  <si>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</si>
  <si>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</si>
  <si>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</si>
  <si>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</si>
  <si>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</si>
  <si>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</si>
  <si>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</si>
  <si>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</si>
  <si>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</si>
  <si>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</si>
  <si>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</si>
  <si>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</si>
  <si>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</si>
  <si>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</si>
  <si>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</si>
  <si>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</si>
  <si>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</si>
  <si>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</si>
  <si>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</si>
  <si>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</si>
  <si>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</si>
  <si>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</si>
  <si>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</si>
  <si>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</si>
  <si>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</si>
  <si>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</si>
  <si>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</si>
  <si>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</si>
  <si>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</si>
  <si>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</si>
  <si>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</si>
  <si>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</si>
  <si>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</si>
  <si>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</si>
  <si>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</si>
  <si>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</si>
  <si>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</si>
  <si>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</si>
  <si>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</si>
  <si>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</si>
  <si>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</si>
  <si>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</si>
  <si>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</si>
  <si>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</si>
  <si>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</si>
  <si>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</si>
  <si>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</si>
  <si>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</si>
  <si>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</si>
  <si>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</si>
  <si>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</si>
  <si>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</si>
  <si>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</si>
  <si>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</si>
  <si>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</si>
  <si>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</si>
  <si>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</si>
  <si>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</si>
  <si>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</si>
  <si>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</si>
  <si>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</si>
  <si>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</si>
  <si>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</si>
  <si>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</si>
  <si>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</si>
  <si>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</si>
  <si>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</si>
  <si>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</si>
  <si>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</si>
  <si>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</si>
  <si>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</si>
  <si>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</si>
  <si>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</si>
  <si>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</si>
  <si>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</si>
  <si>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</si>
  <si>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</si>
  <si>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</si>
  <si>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</si>
  <si>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</si>
  <si>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</si>
  <si>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</si>
  <si>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</si>
  <si>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</si>
  <si>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</si>
  <si>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</si>
  <si>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</si>
  <si>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</si>
  <si>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</si>
  <si>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</si>
  <si>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</si>
  <si>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</si>
  <si>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</si>
  <si>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</si>
  <si>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</si>
  <si>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</si>
  <si>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</si>
  <si>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</si>
  <si>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</si>
  <si>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</si>
  <si>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</si>
  <si>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</si>
  <si>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</si>
  <si>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</si>
  <si>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</si>
  <si>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</si>
  <si>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</si>
  <si>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</si>
  <si>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</si>
  <si>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</si>
  <si>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</si>
  <si>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</si>
  <si>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</si>
  <si>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</si>
  <si>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</si>
  <si>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</si>
  <si>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</si>
  <si>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</si>
  <si>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</si>
  <si>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</si>
  <si>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</si>
  <si>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</si>
  <si>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</si>
  <si>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</si>
  <si>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</si>
  <si>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</si>
  <si>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</si>
  <si>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</si>
  <si>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</si>
  <si>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</si>
  <si>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</si>
  <si>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</si>
  <si>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</si>
  <si>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</si>
  <si>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</si>
  <si>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</si>
  <si>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</si>
  <si>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</si>
  <si>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</si>
  <si>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</si>
  <si>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</si>
  <si>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</si>
  <si>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</si>
  <si>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</si>
  <si>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</si>
  <si>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</si>
  <si>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</si>
  <si>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</si>
  <si>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</si>
  <si>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</si>
  <si>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</si>
  <si>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</si>
  <si>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</si>
  <si>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</si>
  <si>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</si>
  <si>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</si>
  <si>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</si>
  <si>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</si>
  <si>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</si>
  <si>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</si>
  <si>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</si>
  <si>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</si>
  <si>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</si>
  <si>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</si>
  <si>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</si>
  <si>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</si>
  <si>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</si>
  <si>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</si>
  <si>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</si>
  <si>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</si>
  <si>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</si>
  <si>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</si>
  <si>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</si>
  <si>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</si>
  <si>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</si>
  <si>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</si>
  <si>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</si>
  <si>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</si>
  <si>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</si>
  <si>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</si>
  <si>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</si>
  <si>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</si>
  <si>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</si>
  <si>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</si>
  <si>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</si>
  <si>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</si>
  <si>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</si>
  <si>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</si>
  <si>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</si>
  <si>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</si>
  <si>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</si>
  <si>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</si>
  <si>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</si>
  <si>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</si>
  <si>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</si>
  <si>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</si>
  <si>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</si>
  <si>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</si>
  <si>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</si>
  <si>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</si>
  <si>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</si>
  <si>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</si>
  <si>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</si>
  <si>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</si>
  <si>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</si>
  <si>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</si>
  <si>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</si>
  <si>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</si>
  <si>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</si>
  <si>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</si>
  <si>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</si>
  <si>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</si>
  <si>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</si>
  <si>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</si>
  <si>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</si>
  <si>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</si>
  <si>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</si>
  <si>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</si>
  <si>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</si>
  <si>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</si>
  <si>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</si>
  <si>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</si>
  <si>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</si>
  <si>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</si>
  <si>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</si>
  <si>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</si>
  <si>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</si>
  <si>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</si>
  <si>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</si>
  <si>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</si>
  <si>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</si>
  <si>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</si>
  <si>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</si>
  <si>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</si>
  <si>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</si>
  <si>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</si>
  <si>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</si>
  <si>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</si>
  <si>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</si>
  <si>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</si>
  <si>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</si>
  <si>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</si>
  <si>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</si>
  <si>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</si>
  <si>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</si>
  <si>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</si>
  <si>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</si>
  <si>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</si>
  <si>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</si>
  <si>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</si>
  <si>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</si>
  <si>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</si>
  <si>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</si>
  <si>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</si>
  <si>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</si>
  <si>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</si>
  <si>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</si>
  <si>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</si>
  <si>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</si>
  <si>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</si>
  <si>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</si>
  <si>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</si>
  <si>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</si>
  <si>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</si>
  <si>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</si>
  <si>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</si>
  <si>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</si>
  <si>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</si>
  <si>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</si>
  <si>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</si>
  <si>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</si>
  <si>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</si>
  <si>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</si>
  <si>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</si>
  <si>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</si>
  <si>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</si>
  <si>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</si>
  <si>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</si>
  <si>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</si>
  <si>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</si>
  <si>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</si>
  <si>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</si>
  <si>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</si>
  <si>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</si>
  <si>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</si>
  <si>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</si>
  <si>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</si>
  <si>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</si>
  <si>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</si>
  <si>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</si>
  <si>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</si>
  <si>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</si>
  <si>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</si>
  <si>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</si>
  <si>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</si>
  <si>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</si>
  <si>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</si>
  <si>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</si>
  <si>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</si>
  <si>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</si>
  <si>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</si>
  <si>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</si>
  <si>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</si>
  <si>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</si>
  <si>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</si>
  <si>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</si>
  <si>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</si>
  <si>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</si>
  <si>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</si>
  <si>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</si>
  <si>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</si>
  <si>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</si>
  <si>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</si>
  <si>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</si>
  <si>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</si>
  <si>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</si>
  <si>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</si>
  <si>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</si>
  <si>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</si>
  <si>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</si>
  <si>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</si>
  <si>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</si>
  <si>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</si>
  <si>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</si>
  <si>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</si>
  <si>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</si>
  <si>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</si>
  <si>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</si>
  <si>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</si>
  <si>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</si>
  <si>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</si>
  <si>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</si>
  <si>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</si>
  <si>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</si>
  <si>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</si>
  <si>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</si>
  <si>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</si>
  <si>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</si>
  <si>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</si>
  <si>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</si>
  <si>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</si>
  <si>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</si>
  <si>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</si>
  <si>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</si>
  <si>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</si>
  <si>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</si>
  <si>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</si>
  <si>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</si>
  <si>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</si>
  <si>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</si>
  <si>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</si>
  <si>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</si>
  <si>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</si>
  <si>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</si>
  <si>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</si>
  <si>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</si>
  <si>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</si>
  <si>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</si>
  <si>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</si>
  <si>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</si>
  <si>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</si>
  <si>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</si>
  <si>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</si>
  <si>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</si>
  <si>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</si>
  <si>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</si>
  <si>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</si>
  <si>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</si>
  <si>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</si>
  <si>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</si>
  <si>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</si>
  <si>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</si>
  <si>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</si>
  <si>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</si>
  <si>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</si>
  <si>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</si>
  <si>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</si>
  <si>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</si>
  <si>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</si>
  <si>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</si>
  <si>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</si>
  <si>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</si>
  <si>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</si>
  <si>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</si>
  <si>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</si>
  <si>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</si>
  <si>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</si>
  <si>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</si>
  <si>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</si>
  <si>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</si>
  <si>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</si>
  <si>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</si>
  <si>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</si>
  <si>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</si>
  <si>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</si>
  <si>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</si>
  <si>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</si>
  <si>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</si>
  <si>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</si>
  <si>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</si>
  <si>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</si>
  <si>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</si>
  <si>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</si>
  <si>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</si>
  <si>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</si>
  <si>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</si>
  <si>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</si>
  <si>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</si>
  <si>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</si>
  <si>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</si>
  <si>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</si>
  <si>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</si>
  <si>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</si>
  <si>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</si>
  <si>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</si>
  <si>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</si>
  <si>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</si>
  <si>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</si>
  <si>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</si>
  <si>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</si>
  <si>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</si>
  <si>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</si>
  <si>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</si>
  <si>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</si>
  <si>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</si>
  <si>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</si>
  <si>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</si>
  <si>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</si>
  <si>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</si>
  <si>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</si>
  <si>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</si>
  <si>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</si>
  <si>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</si>
  <si>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</si>
  <si>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</si>
  <si>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</si>
  <si>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</si>
  <si>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</si>
  <si>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</si>
  <si>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</si>
  <si>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</si>
  <si>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</si>
  <si>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</si>
  <si>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</si>
  <si>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</si>
  <si>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</si>
  <si>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</si>
  <si>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</si>
  <si>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</si>
  <si>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</si>
  <si>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</si>
  <si>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</si>
  <si>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</si>
  <si>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</si>
  <si>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</si>
  <si>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</si>
  <si>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</si>
  <si>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</si>
  <si>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</si>
  <si>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</si>
  <si>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</si>
  <si>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</si>
  <si>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</si>
  <si>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</si>
  <si>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</si>
  <si>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</si>
  <si>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</si>
  <si>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</si>
  <si>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</si>
  <si>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</si>
  <si>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</si>
  <si>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</si>
  <si>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</si>
  <si>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</si>
  <si>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</si>
  <si>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</si>
  <si>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</si>
  <si>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</si>
  <si>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</si>
  <si>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</si>
  <si>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</si>
  <si>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</si>
  <si>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</si>
  <si>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</si>
  <si>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</si>
  <si>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</si>
  <si>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</si>
  <si>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</si>
  <si>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</si>
  <si>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</si>
  <si>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</si>
  <si>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</si>
  <si>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</si>
  <si>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</si>
  <si>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</si>
  <si>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</si>
  <si>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</si>
  <si>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</si>
  <si>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</si>
  <si>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</si>
  <si>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</si>
  <si>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</si>
  <si>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</si>
  <si>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</si>
  <si>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</si>
  <si>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</si>
  <si>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</si>
  <si>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</si>
  <si>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</si>
  <si>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</si>
  <si>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</si>
  <si>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</si>
  <si>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</si>
  <si>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</si>
  <si>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</si>
  <si>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</si>
  <si>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</si>
  <si>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</si>
  <si>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</si>
  <si>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</si>
  <si>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</si>
  <si>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</si>
  <si>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</si>
  <si>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</si>
  <si>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</si>
  <si>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</si>
  <si>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</si>
  <si>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</si>
  <si>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</si>
  <si>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</si>
  <si>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</si>
  <si>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</si>
  <si>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</si>
  <si>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</si>
  <si>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</si>
  <si>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</si>
  <si>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</si>
  <si>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</si>
  <si>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</si>
  <si>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</si>
  <si>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</si>
  <si>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</si>
  <si>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</si>
  <si>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</si>
  <si>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</si>
  <si>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</si>
  <si>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</si>
  <si>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</si>
  <si>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</si>
  <si>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</si>
  <si>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</si>
  <si>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</si>
  <si>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</si>
  <si>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</si>
  <si>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</si>
  <si>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</si>
  <si>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</si>
  <si>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</si>
  <si>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</si>
  <si>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</si>
  <si>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</si>
  <si>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</si>
  <si>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</si>
  <si>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</si>
  <si>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</si>
  <si>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</si>
  <si>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</si>
  <si>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</si>
  <si>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</si>
  <si>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</si>
  <si>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</si>
  <si>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</si>
  <si>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</si>
  <si>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</si>
  <si>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</si>
  <si>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</si>
  <si>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</si>
  <si>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</si>
  <si>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</si>
  <si>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</si>
  <si>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</si>
  <si>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</si>
  <si>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</si>
  <si>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</si>
  <si>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</si>
  <si>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</si>
  <si>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</si>
  <si>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</si>
  <si>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</si>
  <si>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</si>
  <si>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</si>
  <si>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</si>
  <si>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</si>
  <si>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</si>
  <si>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</si>
  <si>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</si>
  <si>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</si>
  <si>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</si>
  <si>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</si>
  <si>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</si>
  <si>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</si>
  <si>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</si>
  <si>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</si>
  <si>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</si>
  <si>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</si>
  <si>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</si>
  <si>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</si>
  <si>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</si>
  <si>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</si>
  <si>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</si>
  <si>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</si>
  <si>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</si>
  <si>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</si>
  <si>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</si>
  <si>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</si>
  <si>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</si>
  <si>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</si>
  <si>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</si>
  <si>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</si>
  <si>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</si>
  <si>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</si>
  <si>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</si>
  <si>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</si>
  <si>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</si>
  <si>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</si>
  <si>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</si>
  <si>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</si>
  <si>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</si>
  <si>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</si>
  <si>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</si>
  <si>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</si>
  <si>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</si>
  <si>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</si>
  <si>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</si>
  <si>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</si>
  <si>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</si>
  <si>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</si>
  <si>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</si>
  <si>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</si>
  <si>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</si>
  <si>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</si>
  <si>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</si>
  <si>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</si>
  <si>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</si>
  <si>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</si>
  <si>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</si>
  <si>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</si>
  <si>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</si>
  <si>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</si>
  <si>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</si>
  <si>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</si>
  <si>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</si>
  <si>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</si>
  <si>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</si>
  <si>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</si>
  <si>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</si>
  <si>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</si>
  <si>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</si>
  <si>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</si>
  <si>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</si>
  <si>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</si>
  <si>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</si>
  <si>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</si>
  <si>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</si>
  <si>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</si>
  <si>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</si>
  <si>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</si>
  <si>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</si>
  <si>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</si>
  <si>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</si>
  <si>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</si>
  <si>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</si>
  <si>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</si>
  <si>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</si>
  <si>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</si>
  <si>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</si>
  <si>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</si>
  <si>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</si>
  <si>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</si>
  <si>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</si>
  <si>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</si>
  <si>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</si>
  <si>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</si>
  <si>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</si>
  <si>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</si>
  <si>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</si>
  <si>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</si>
  <si>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</si>
  <si>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</si>
  <si>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</si>
  <si>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</si>
  <si>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</si>
  <si>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</si>
  <si>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</si>
  <si>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</si>
  <si>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</si>
  <si>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</si>
  <si>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</si>
  <si>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</si>
  <si>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</si>
  <si>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</si>
  <si>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</si>
  <si>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</si>
  <si>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</si>
  <si>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</si>
  <si>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</si>
  <si>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</si>
  <si>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</si>
  <si>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</si>
  <si>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</si>
  <si>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</si>
  <si>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</si>
  <si>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</si>
  <si>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</si>
  <si>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</si>
  <si>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</si>
  <si>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</si>
  <si>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</si>
  <si>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</si>
  <si>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</si>
  <si>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</si>
  <si>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</si>
  <si>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</si>
  <si>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</si>
  <si>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</si>
  <si>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</si>
  <si>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</si>
  <si>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</si>
  <si>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</si>
  <si>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</si>
  <si>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</si>
  <si>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</si>
  <si>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</si>
  <si>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</si>
  <si>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</si>
  <si>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</si>
  <si>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</si>
  <si>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</si>
  <si>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</si>
  <si>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</si>
  <si>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</si>
  <si>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</si>
  <si>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</si>
  <si>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</si>
  <si>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</si>
  <si>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</si>
  <si>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</si>
  <si>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</si>
  <si>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</si>
  <si>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</si>
  <si>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</si>
  <si>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</si>
  <si>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</si>
  <si>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</si>
  <si>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</si>
  <si>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</si>
  <si>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</si>
  <si>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</si>
  <si>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</si>
  <si>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</si>
  <si>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</si>
  <si>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</si>
  <si>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</si>
  <si>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</si>
  <si>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</si>
  <si>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</si>
  <si>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</si>
  <si>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</si>
  <si>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</si>
  <si>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</si>
  <si>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</si>
  <si>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</si>
  <si>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</si>
  <si>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</si>
  <si>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</si>
  <si>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</si>
  <si>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</si>
  <si>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</si>
  <si>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</si>
  <si>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</si>
  <si>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</si>
  <si>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</si>
  <si>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</si>
  <si>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</si>
  <si>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</si>
  <si>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</si>
  <si>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</si>
  <si>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</si>
  <si>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</si>
  <si>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</si>
  <si>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</si>
  <si>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</si>
  <si>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</si>
  <si>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</si>
  <si>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</si>
  <si>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</si>
  <si>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</si>
  <si>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</si>
  <si>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</si>
  <si>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</si>
  <si>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</si>
  <si>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</si>
  <si>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</si>
  <si>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</si>
  <si>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</si>
  <si>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</si>
  <si>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</si>
  <si>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</si>
  <si>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</si>
  <si>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</si>
  <si>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</si>
  <si>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</si>
  <si>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</si>
  <si>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</si>
  <si>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</si>
  <si>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</si>
  <si>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</si>
  <si>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</si>
  <si>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</si>
  <si>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</si>
  <si>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</si>
  <si>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</si>
  <si>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</si>
  <si>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</si>
  <si>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</si>
  <si>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</si>
  <si>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</si>
  <si>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</si>
  <si>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</si>
  <si>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</si>
  <si>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</si>
  <si>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</si>
  <si>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</si>
  <si>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</si>
  <si>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</si>
  <si>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</si>
  <si>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</si>
  <si>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</si>
  <si>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</si>
  <si>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</si>
  <si>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</si>
  <si>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</si>
  <si>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</si>
  <si>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</si>
  <si>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</si>
  <si>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</si>
  <si>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</si>
  <si>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</si>
  <si>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</si>
  <si>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</si>
  <si>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</si>
  <si>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</si>
  <si>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</si>
  <si>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</si>
  <si>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</si>
  <si>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</si>
  <si>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</si>
  <si>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</si>
  <si>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</si>
  <si>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</si>
  <si>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</si>
  <si>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</si>
  <si>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</si>
  <si>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</si>
  <si>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</si>
  <si>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</si>
  <si>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</si>
  <si>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</si>
  <si>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</si>
  <si>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</si>
  <si>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</si>
  <si>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</si>
  <si>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</si>
  <si>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</si>
  <si>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</si>
  <si>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</si>
  <si>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</si>
  <si>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</si>
  <si>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</si>
  <si>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</si>
  <si>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</si>
  <si>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</si>
  <si>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</si>
  <si>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</si>
  <si>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</si>
  <si>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</si>
  <si>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</si>
  <si>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</si>
  <si>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</si>
  <si>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</si>
  <si>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</si>
  <si>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</si>
  <si>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</si>
  <si>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</si>
  <si>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</si>
  <si>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</si>
  <si>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</si>
  <si>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</si>
  <si>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</si>
  <si>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</si>
  <si>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</si>
  <si>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</si>
  <si>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</si>
  <si>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</si>
  <si>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</si>
  <si>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</si>
  <si>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</si>
  <si>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</si>
  <si>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</si>
  <si>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</si>
  <si>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</si>
  <si>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</si>
  <si>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</si>
  <si>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</si>
  <si>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</si>
  <si>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</si>
  <si>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</si>
  <si>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</si>
  <si>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</si>
  <si>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</si>
  <si>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</si>
  <si>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</si>
  <si>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</si>
  <si>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</si>
  <si>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</si>
  <si>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</si>
  <si>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</si>
  <si>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</si>
  <si>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</si>
  <si>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</si>
  <si>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</si>
  <si>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</si>
  <si>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</si>
  <si>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</si>
  <si>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</si>
  <si>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</si>
  <si>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</si>
  <si>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</si>
  <si>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</si>
  <si>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</si>
  <si>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</si>
  <si>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</si>
  <si>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</si>
  <si>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</si>
  <si>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</si>
  <si>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</si>
  <si>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</si>
  <si>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</si>
  <si>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</si>
  <si>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</si>
  <si>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</si>
  <si>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</si>
  <si>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</si>
  <si>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</si>
  <si>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</si>
  <si>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</si>
  <si>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</si>
  <si>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</si>
  <si>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</si>
  <si>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</si>
  <si>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</si>
  <si>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</si>
  <si>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</si>
  <si>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</si>
  <si>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</si>
  <si>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</si>
  <si>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</si>
  <si>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</si>
  <si>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</si>
  <si>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</si>
  <si>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</si>
  <si>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</si>
  <si>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</si>
  <si>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</si>
  <si>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</si>
  <si>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</si>
  <si>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</si>
  <si>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</si>
  <si>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</si>
  <si>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</si>
  <si>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</si>
  <si>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</si>
  <si>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</si>
  <si>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</si>
  <si>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</si>
  <si>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</si>
  <si>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</si>
  <si>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</si>
  <si>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</si>
  <si>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</si>
  <si>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</si>
  <si>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</si>
  <si>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</si>
  <si>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</si>
  <si>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</si>
  <si>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</si>
  <si>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</si>
  <si>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</si>
  <si>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</si>
  <si>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</si>
  <si>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</si>
  <si>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</si>
  <si>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</si>
  <si>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</si>
  <si>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</si>
  <si>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</si>
  <si>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</si>
  <si>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</si>
  <si>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</si>
  <si>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</si>
  <si>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</si>
  <si>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</si>
  <si>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</si>
  <si>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</si>
  <si>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</si>
  <si>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</si>
  <si>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</si>
  <si>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</si>
  <si>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</si>
  <si>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</si>
  <si>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</si>
  <si>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</si>
  <si>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</si>
  <si>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</si>
  <si>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</si>
  <si>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</si>
  <si>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</si>
  <si>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</si>
  <si>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</si>
  <si>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</si>
  <si>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</si>
  <si>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</si>
  <si>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</si>
  <si>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</si>
  <si>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</si>
  <si>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</si>
  <si>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</si>
  <si>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</si>
  <si>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</si>
  <si>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</si>
  <si>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</si>
  <si>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</si>
  <si>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</si>
  <si>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</si>
  <si>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</si>
  <si>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</si>
  <si>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</si>
  <si>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</si>
  <si>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</si>
  <si>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</si>
  <si>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</si>
  <si>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</si>
  <si>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</si>
  <si>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</si>
  <si>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</si>
  <si>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</si>
  <si>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</si>
  <si>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</si>
  <si>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</si>
  <si>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</si>
  <si>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</si>
  <si>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</si>
  <si>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</si>
  <si>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</si>
  <si>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</si>
  <si>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</si>
  <si>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</si>
  <si>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</si>
  <si>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</si>
  <si>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</si>
  <si>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</si>
  <si>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</si>
  <si>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</si>
  <si>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</si>
  <si>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</si>
  <si>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</si>
  <si>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</si>
  <si>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</si>
  <si>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</si>
  <si>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</si>
  <si>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</si>
  <si>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</si>
  <si>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</si>
  <si>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</si>
  <si>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</si>
  <si>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</si>
  <si>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</si>
  <si>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</si>
  <si>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</si>
  <si>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</si>
  <si>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</si>
  <si>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</si>
  <si>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</si>
  <si>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</si>
  <si>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</si>
  <si>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</si>
  <si>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</si>
  <si>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</si>
  <si>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</si>
  <si>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</si>
  <si>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</si>
  <si>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</si>
  <si>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</si>
  <si>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</si>
  <si>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</si>
  <si>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</si>
  <si>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</si>
  <si>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</si>
  <si>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</si>
  <si>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</si>
  <si>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</si>
  <si>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</si>
  <si>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</si>
  <si>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</si>
  <si>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</si>
  <si>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</si>
  <si>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</si>
  <si>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</si>
  <si>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</si>
  <si>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</si>
  <si>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</si>
  <si>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</si>
  <si>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</si>
  <si>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</si>
  <si>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</si>
  <si>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</si>
  <si>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</si>
  <si>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</si>
  <si>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</si>
  <si>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</si>
  <si>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</si>
  <si>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</si>
  <si>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</si>
  <si>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</si>
  <si>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</si>
  <si>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</si>
  <si>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</si>
  <si>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</si>
  <si>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</si>
  <si>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</si>
  <si>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</si>
  <si>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</si>
  <si>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</si>
  <si>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</si>
  <si>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</si>
  <si>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</si>
  <si>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</si>
  <si>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</si>
  <si>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</si>
  <si>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</si>
  <si>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</si>
  <si>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</si>
  <si>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</si>
  <si>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</si>
  <si>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</si>
  <si>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</si>
  <si>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</si>
  <si>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</si>
  <si>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</si>
  <si>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</si>
  <si>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</si>
  <si>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</si>
  <si>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</si>
  <si>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</si>
  <si>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</si>
  <si>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</si>
  <si>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</si>
  <si>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</si>
  <si>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</si>
  <si>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</si>
  <si>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</si>
  <si>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</si>
  <si>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</si>
  <si>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</si>
  <si>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</si>
  <si>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</si>
  <si>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</si>
  <si>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</si>
  <si>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</si>
  <si>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</si>
  <si>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</si>
  <si>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</si>
  <si>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</si>
  <si>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</si>
  <si>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</si>
  <si>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</si>
  <si>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</si>
  <si>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</si>
  <si>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</si>
  <si>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</si>
  <si>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</si>
  <si>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</si>
  <si>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</si>
  <si>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</si>
  <si>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</si>
  <si>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</si>
  <si>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</si>
  <si>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</si>
  <si>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</si>
  <si>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</si>
  <si>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</si>
  <si>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</si>
  <si>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</si>
  <si>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</si>
  <si>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</si>
  <si>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</si>
  <si>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</si>
  <si>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</si>
  <si>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</si>
  <si>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</si>
  <si>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</si>
  <si>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</si>
  <si>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</si>
  <si>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</si>
  <si>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</si>
  <si>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</si>
  <si>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</si>
  <si>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</si>
  <si>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</si>
  <si>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</si>
  <si>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</si>
  <si>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</si>
  <si>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</si>
  <si>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</si>
  <si>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</si>
  <si>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</si>
  <si>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</si>
  <si>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</si>
  <si>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</si>
  <si>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</si>
  <si>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</si>
  <si>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</si>
  <si>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</si>
  <si>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</si>
  <si>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</si>
  <si>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</si>
  <si>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</si>
  <si>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</si>
  <si>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</si>
  <si>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</si>
  <si>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</si>
  <si>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</si>
  <si>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</si>
  <si>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</si>
  <si>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</si>
  <si>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</si>
  <si>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</si>
  <si>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</si>
  <si>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</si>
  <si>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</si>
  <si>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</si>
  <si>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</si>
  <si>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</si>
  <si>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</si>
  <si>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</si>
  <si>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</si>
  <si>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</si>
  <si>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</si>
  <si>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</si>
  <si>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</si>
  <si>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</si>
  <si>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</si>
  <si>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</si>
  <si>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</si>
  <si>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</si>
  <si>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</si>
  <si>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</si>
  <si>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</si>
  <si>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</si>
  <si>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</si>
  <si>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</si>
  <si>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</si>
  <si>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</si>
  <si>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</si>
  <si>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</si>
  <si>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</si>
  <si>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</si>
  <si>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</si>
  <si>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</si>
  <si>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</si>
  <si>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</si>
  <si>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</si>
  <si>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</si>
  <si>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</si>
  <si>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</si>
  <si>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</si>
  <si>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</si>
  <si>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</si>
  <si>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</si>
  <si>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</si>
  <si>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</si>
  <si>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</si>
  <si>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</si>
  <si>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</si>
  <si>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</si>
  <si>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</si>
  <si>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</si>
  <si>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</si>
  <si>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</si>
  <si>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</si>
  <si>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</si>
  <si>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</si>
  <si>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</si>
  <si>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</si>
  <si>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</si>
  <si>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</si>
  <si>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</si>
  <si>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</si>
  <si>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</si>
  <si>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</si>
  <si>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</si>
  <si>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</si>
  <si>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</si>
  <si>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</si>
  <si>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</si>
  <si>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</si>
  <si>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</si>
  <si>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</si>
  <si>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</si>
  <si>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</si>
  <si>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</si>
  <si>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</si>
  <si>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</si>
  <si>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</si>
  <si>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</si>
  <si>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</si>
  <si>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</si>
  <si>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</si>
  <si>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</si>
  <si>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</si>
  <si>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</si>
  <si>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</si>
  <si>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</si>
  <si>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</si>
  <si>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</si>
  <si>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</si>
  <si>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</si>
  <si>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</si>
  <si>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</si>
  <si>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</si>
  <si>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</si>
  <si>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</si>
  <si>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</si>
  <si>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</si>
  <si>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</si>
  <si>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</si>
  <si>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</si>
  <si>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</si>
  <si>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</si>
  <si>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</si>
  <si>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</si>
  <si>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</si>
  <si>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</si>
  <si>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</si>
  <si>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</si>
  <si>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</si>
  <si>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</si>
  <si>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</si>
  <si>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</si>
  <si>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</si>
  <si>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</si>
  <si>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</si>
  <si>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</si>
  <si>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</si>
  <si>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</si>
  <si>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</si>
  <si>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</si>
  <si>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</si>
  <si>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</si>
  <si>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</si>
  <si>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</si>
  <si>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</si>
  <si>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</si>
  <si>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</si>
  <si>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</si>
  <si>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</si>
  <si>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</si>
  <si>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</si>
  <si>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</si>
  <si>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</si>
  <si>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</si>
  <si>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</si>
  <si>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</si>
  <si>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</si>
  <si>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</si>
  <si>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</si>
  <si>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</si>
  <si>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</si>
  <si>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</si>
  <si>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</si>
  <si>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</si>
  <si>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</si>
  <si>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</si>
  <si>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</si>
  <si>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</si>
  <si>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</si>
  <si>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</si>
  <si>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</si>
  <si>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</si>
  <si>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</si>
  <si>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</si>
  <si>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</si>
  <si>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</si>
  <si>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</si>
  <si>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</si>
  <si>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</si>
  <si>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</si>
  <si>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</si>
  <si>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</si>
  <si>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</si>
  <si>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</si>
  <si>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</si>
  <si>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</si>
  <si>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</si>
  <si>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</si>
  <si>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</si>
  <si>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</si>
  <si>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</si>
  <si>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</si>
  <si>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</si>
  <si>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</si>
  <si>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</si>
  <si>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</si>
  <si>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</si>
  <si>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</si>
  <si>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</si>
  <si>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</si>
  <si>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</si>
  <si>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</si>
  <si>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</si>
  <si>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</si>
  <si>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</si>
  <si>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</si>
  <si>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</si>
  <si>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</si>
  <si>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</si>
  <si>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</si>
  <si>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</si>
  <si>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</si>
  <si>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</si>
  <si>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</si>
  <si>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</si>
  <si>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</si>
  <si>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</si>
  <si>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</si>
  <si>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</si>
  <si>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</si>
  <si>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</si>
  <si>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</si>
  <si>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</si>
  <si>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</si>
  <si>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</si>
  <si>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</si>
  <si>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</si>
  <si>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</si>
  <si>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</si>
  <si>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</si>
  <si>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</si>
  <si>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</si>
  <si>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</si>
  <si>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</si>
  <si>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</si>
  <si>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</si>
  <si>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</si>
  <si>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</si>
  <si>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</si>
  <si>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</si>
  <si>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</si>
  <si>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</si>
  <si>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</si>
  <si>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</si>
  <si>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</si>
  <si>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</si>
  <si>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</si>
  <si>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</si>
  <si>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</si>
  <si>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</si>
  <si>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</si>
  <si>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</si>
  <si>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</si>
  <si>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</si>
  <si>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</si>
  <si>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</si>
  <si>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</si>
  <si>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</si>
  <si>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</si>
  <si>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</si>
  <si>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</si>
  <si>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</si>
  <si>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</si>
  <si>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</si>
  <si>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</si>
  <si>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</si>
  <si>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</si>
  <si>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</si>
  <si>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</si>
  <si>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</si>
  <si>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</si>
  <si>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</si>
  <si>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</si>
  <si>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</si>
  <si>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</si>
  <si>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</si>
  <si>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</si>
  <si>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</si>
  <si>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</si>
  <si>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</si>
  <si>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</si>
  <si>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</si>
  <si>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</si>
  <si>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</si>
  <si>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</si>
  <si>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</si>
  <si>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</si>
  <si>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</si>
  <si>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</si>
  <si>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</si>
  <si>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</si>
  <si>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</si>
  <si>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</si>
  <si>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</si>
  <si>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</si>
  <si>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</si>
  <si>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</si>
  <si>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</si>
  <si>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</si>
  <si>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</si>
  <si>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</si>
  <si>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</si>
  <si>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</si>
  <si>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</si>
  <si>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</si>
  <si>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</si>
  <si>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</si>
  <si>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</si>
  <si>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</si>
  <si>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</si>
  <si>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</si>
  <si>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</si>
  <si>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</si>
  <si>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</si>
  <si>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</si>
  <si>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</si>
  <si>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</si>
  <si>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</si>
  <si>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</si>
  <si>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</si>
  <si>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</si>
  <si>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</si>
  <si>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</si>
  <si>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</si>
  <si>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</si>
  <si>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</si>
  <si>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</si>
  <si>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</si>
  <si>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</si>
  <si>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</si>
  <si>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</si>
  <si>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</si>
  <si>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</si>
  <si>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</si>
  <si>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</si>
  <si>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</si>
  <si>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</si>
  <si>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</si>
  <si>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</si>
  <si>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</si>
  <si>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</si>
  <si>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</si>
  <si>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</si>
  <si>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</si>
  <si>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</si>
  <si>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</si>
  <si>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</si>
  <si>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</si>
  <si>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</si>
  <si>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</si>
  <si>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</si>
  <si>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</si>
  <si>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</si>
  <si>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</si>
  <si>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</si>
  <si>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</si>
  <si>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</si>
  <si>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</si>
  <si>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</si>
  <si>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</si>
  <si>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</si>
  <si>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</si>
  <si>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</si>
  <si>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</si>
  <si>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</si>
  <si>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</si>
  <si>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</si>
  <si>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</si>
  <si>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</si>
  <si>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</si>
  <si>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</si>
  <si>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</si>
  <si>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</si>
  <si>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</si>
  <si>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</si>
  <si>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</si>
  <si>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</si>
  <si>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</si>
  <si>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</si>
  <si>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</si>
  <si>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</si>
  <si>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</si>
  <si>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</si>
  <si>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</si>
  <si>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</si>
  <si>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</si>
  <si>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</si>
  <si>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</si>
  <si>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</si>
  <si>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</si>
  <si>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</si>
  <si>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</si>
  <si>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</si>
  <si>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</si>
  <si>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</si>
  <si>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</si>
  <si>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</si>
  <si>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</si>
  <si>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</si>
  <si>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</si>
  <si>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</si>
  <si>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</si>
  <si>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</si>
  <si>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</si>
  <si>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</si>
  <si>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</si>
  <si>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</si>
  <si>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</si>
  <si>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</si>
  <si>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</si>
  <si>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</si>
  <si>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</si>
  <si>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</si>
  <si>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</si>
  <si>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</si>
  <si>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</si>
  <si>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</si>
  <si>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</si>
  <si>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</si>
  <si>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</si>
  <si>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</si>
  <si>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</si>
  <si>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</si>
  <si>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</si>
  <si>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</si>
  <si>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</si>
  <si>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</si>
  <si>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</si>
  <si>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</si>
  <si>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</si>
  <si>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</si>
  <si>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</si>
  <si>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</si>
  <si>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</si>
  <si>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</si>
  <si>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</si>
  <si>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</si>
  <si>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</si>
  <si>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</si>
  <si>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</si>
  <si>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</si>
  <si>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</si>
  <si>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</si>
  <si>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</si>
  <si>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</si>
  <si>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</si>
  <si>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</si>
  <si>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</si>
  <si>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</si>
  <si>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</si>
  <si>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</si>
  <si>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</si>
  <si>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</si>
  <si>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</si>
  <si>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</si>
  <si>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</si>
  <si>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</si>
  <si>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</si>
  <si>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</si>
  <si>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</si>
  <si>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</si>
  <si>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</si>
  <si>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</si>
  <si>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</si>
  <si>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</si>
  <si>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</si>
  <si>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</si>
  <si>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</si>
  <si>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</si>
  <si>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</si>
  <si>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</si>
  <si>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</si>
  <si>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</si>
  <si>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</si>
  <si>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</si>
  <si>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</si>
  <si>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</si>
  <si>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</si>
  <si>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</si>
  <si>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</si>
  <si>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</si>
  <si>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</si>
  <si>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</si>
  <si>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</si>
  <si>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</si>
  <si>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</si>
  <si>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</si>
  <si>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</si>
  <si>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</si>
  <si>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</si>
  <si>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</si>
  <si>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</si>
  <si>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</si>
  <si>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</si>
  <si>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</si>
  <si>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</si>
  <si>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</si>
  <si>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</si>
  <si>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</si>
  <si>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</si>
  <si>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</si>
  <si>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</si>
  <si>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</si>
  <si>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</si>
  <si>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</si>
  <si>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</si>
  <si>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</si>
  <si>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</si>
  <si>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</si>
  <si>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</si>
  <si>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</si>
  <si>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</si>
  <si>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</si>
  <si>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</si>
  <si>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</si>
  <si>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</si>
  <si>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</si>
  <si>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</si>
  <si>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</si>
  <si>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</si>
  <si>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</si>
  <si>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</si>
  <si>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</si>
  <si>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</si>
  <si>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</si>
  <si>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</si>
  <si>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</si>
  <si>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</si>
  <si>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</si>
  <si>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</si>
  <si>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</si>
  <si>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</si>
  <si>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</si>
  <si>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</si>
  <si>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</si>
  <si>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</si>
  <si>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</si>
  <si>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</si>
  <si>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</si>
  <si>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</si>
  <si>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</si>
  <si>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</si>
  <si>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</si>
  <si>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</si>
  <si>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</si>
  <si>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</si>
  <si>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</si>
  <si>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</si>
  <si>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</si>
  <si>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</si>
  <si>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</si>
  <si>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</si>
  <si>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</si>
  <si>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</si>
  <si>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</si>
  <si>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</si>
  <si>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</si>
  <si>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</si>
  <si>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</si>
  <si>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</si>
  <si>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</si>
  <si>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</si>
  <si>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</si>
  <si>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</si>
  <si>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</si>
  <si>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</si>
  <si>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</si>
  <si>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</si>
  <si>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</si>
  <si>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</si>
  <si>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</si>
  <si>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</si>
  <si>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</si>
  <si>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</si>
  <si>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</si>
  <si>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</si>
  <si>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</si>
  <si>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</si>
  <si>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</si>
  <si>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</si>
  <si>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</si>
  <si>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</si>
  <si>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</si>
  <si>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</si>
  <si>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</si>
  <si>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</si>
  <si>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</si>
  <si>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</si>
  <si>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</si>
  <si>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</si>
  <si>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</si>
  <si>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</si>
  <si>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</si>
  <si>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</si>
  <si>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</si>
  <si>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</si>
  <si>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</si>
  <si>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</si>
  <si>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</si>
  <si>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</si>
  <si>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</si>
  <si>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</si>
  <si>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</si>
  <si>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</si>
  <si>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</si>
  <si>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</si>
  <si>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</si>
  <si>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</si>
  <si>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</si>
  <si>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</si>
  <si>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</si>
  <si>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</si>
  <si>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</si>
  <si>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</si>
  <si>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</si>
  <si>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</si>
  <si>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</si>
  <si>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</si>
  <si>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</si>
  <si>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</si>
  <si>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</si>
  <si>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</si>
  <si>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</si>
  <si>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</si>
  <si>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</si>
  <si>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</si>
  <si>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</si>
  <si>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</si>
  <si>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</si>
  <si>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</si>
  <si>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</si>
  <si>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</si>
  <si>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</si>
  <si>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</si>
  <si>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</si>
  <si>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</si>
  <si>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</si>
  <si>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</si>
  <si>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</si>
  <si>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</si>
  <si>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</si>
  <si>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</si>
  <si>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</si>
  <si>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</si>
  <si>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</si>
  <si>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</si>
  <si>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</si>
  <si>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</si>
  <si>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</si>
  <si>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</si>
  <si>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</si>
  <si>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</si>
  <si>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</si>
  <si>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</si>
  <si>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</si>
  <si>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</si>
  <si>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</si>
  <si>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</si>
  <si>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</si>
  <si>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</si>
  <si>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</si>
  <si>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</si>
  <si>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</si>
  <si>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</si>
  <si>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</si>
  <si>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</si>
  <si>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</si>
  <si>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</si>
  <si>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</si>
  <si>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</si>
  <si>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</si>
  <si>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</si>
  <si>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</si>
  <si>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</si>
  <si>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</si>
  <si>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</si>
  <si>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</si>
  <si>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</si>
  <si>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</si>
  <si>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</si>
  <si>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</si>
  <si>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</si>
  <si>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</si>
  <si>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</si>
  <si>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</si>
  <si>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</si>
  <si>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</si>
  <si>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</si>
  <si>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</si>
  <si>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</si>
  <si>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</si>
  <si>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</si>
  <si>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</si>
  <si>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</si>
  <si>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</si>
  <si>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</si>
  <si>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</si>
  <si>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</si>
  <si>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</si>
  <si>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</si>
  <si>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</si>
  <si>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</si>
  <si>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</si>
  <si>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</si>
  <si>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</si>
  <si>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</si>
  <si>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</si>
  <si>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</si>
  <si>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</si>
  <si>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</si>
  <si>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</si>
  <si>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</si>
  <si>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</si>
  <si>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</si>
  <si>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</si>
  <si>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</si>
  <si>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</si>
  <si>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</si>
  <si>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</si>
  <si>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</si>
  <si>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</si>
  <si>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</si>
  <si>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</si>
  <si>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</si>
  <si>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</si>
  <si>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</si>
  <si>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</si>
  <si>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</si>
  <si>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</si>
  <si>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</si>
  <si>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</si>
  <si>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</si>
  <si>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</si>
  <si>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</si>
  <si>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</si>
  <si>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</si>
  <si>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</si>
  <si>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</si>
  <si>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</si>
  <si>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</si>
  <si>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</si>
  <si>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</si>
  <si>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</si>
  <si>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</si>
  <si>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</si>
  <si>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</si>
  <si>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</si>
  <si>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</si>
  <si>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</si>
  <si>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</si>
  <si>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</si>
  <si>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</si>
  <si>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</si>
  <si>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</si>
  <si>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</si>
  <si>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</si>
  <si>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</si>
  <si>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</si>
  <si>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</si>
  <si>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</si>
  <si>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</si>
  <si>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</si>
  <si>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</si>
  <si>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</si>
  <si>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</si>
  <si>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</si>
  <si>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</si>
  <si>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</si>
  <si>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</si>
  <si>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</si>
  <si>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</si>
  <si>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</si>
  <si>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</si>
  <si>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</si>
  <si>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</si>
  <si>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</si>
  <si>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</si>
  <si>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</si>
  <si>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</si>
  <si>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</si>
  <si>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</si>
  <si>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</si>
  <si>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</si>
  <si>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</si>
  <si>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</si>
  <si>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</si>
  <si>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</si>
  <si>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</si>
  <si>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</si>
  <si>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</si>
  <si>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</si>
  <si>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</si>
  <si>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</si>
  <si>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</si>
  <si>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</si>
  <si>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</si>
  <si>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</si>
  <si>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</si>
  <si>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</si>
  <si>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</si>
  <si>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</si>
  <si>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</si>
  <si>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</si>
  <si>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</si>
  <si>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</si>
  <si>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</si>
  <si>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</si>
  <si>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</si>
  <si>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</si>
  <si>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</si>
  <si>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</si>
  <si>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</si>
  <si>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</si>
  <si>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</si>
  <si>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</si>
  <si>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</si>
  <si>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</si>
  <si>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</si>
  <si>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</si>
  <si>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</si>
  <si>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</si>
  <si>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</si>
  <si>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</si>
  <si>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</si>
  <si>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</si>
  <si>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</si>
  <si>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</si>
  <si>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</si>
  <si>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</si>
  <si>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</si>
  <si>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</si>
  <si>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</si>
  <si>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</si>
  <si>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</si>
  <si>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</si>
  <si>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</si>
  <si>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</si>
  <si>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</si>
  <si>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</si>
  <si>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</si>
  <si>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</si>
  <si>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</si>
  <si>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</si>
  <si>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</si>
  <si>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</si>
  <si>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</si>
  <si>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</si>
  <si>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</si>
  <si>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</si>
  <si>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</si>
  <si>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</si>
  <si>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</si>
  <si>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</si>
  <si>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</si>
  <si>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</si>
  <si>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</si>
  <si>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</si>
  <si>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</si>
  <si>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</si>
  <si>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</si>
  <si>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</si>
  <si>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</si>
  <si>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</si>
  <si>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</si>
  <si>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</si>
  <si>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</si>
  <si>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</si>
  <si>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</si>
  <si>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</si>
  <si>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</si>
  <si>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</si>
  <si>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</si>
  <si>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</si>
  <si>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</si>
  <si>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</si>
  <si>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</si>
  <si>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</si>
  <si>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</si>
  <si>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</si>
  <si>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</si>
  <si>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</si>
  <si>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</si>
  <si>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</si>
  <si>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</si>
  <si>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</si>
  <si>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</si>
  <si>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</si>
  <si>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</si>
  <si>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</si>
  <si>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</si>
  <si>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</si>
  <si>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</si>
  <si>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</si>
  <si>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</si>
  <si>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</si>
  <si>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</si>
  <si>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</si>
  <si>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</si>
  <si>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</si>
  <si>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</si>
  <si>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</si>
  <si>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</si>
  <si>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</si>
  <si>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</si>
  <si>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</si>
  <si>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</si>
  <si>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</si>
  <si>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</si>
  <si>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</si>
  <si>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</si>
  <si>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</si>
  <si>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</si>
  <si>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</si>
  <si>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</si>
  <si>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</si>
  <si>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</si>
  <si>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</si>
  <si>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</si>
  <si>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</si>
  <si>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</si>
  <si>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</si>
  <si>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</si>
  <si>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</si>
  <si>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</si>
  <si>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</si>
  <si>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</si>
  <si>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</si>
  <si>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</si>
  <si>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</si>
  <si>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</si>
  <si>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</si>
  <si>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</si>
  <si>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</si>
  <si>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</si>
  <si>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</si>
  <si>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</si>
  <si>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</si>
  <si>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</si>
  <si>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</si>
  <si>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</si>
  <si>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</si>
  <si>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</si>
  <si>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</si>
  <si>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</si>
  <si>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</si>
  <si>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</si>
  <si>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</si>
  <si>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</si>
  <si>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</si>
  <si>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</si>
  <si>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</si>
  <si>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</si>
  <si>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</si>
  <si>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</si>
  <si>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</si>
  <si>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</si>
  <si>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</si>
  <si>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</si>
  <si>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</si>
  <si>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</si>
  <si>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</si>
  <si>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</si>
  <si>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</si>
  <si>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</si>
  <si>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</si>
  <si>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</si>
  <si>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</si>
  <si>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</si>
  <si>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</si>
  <si>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</si>
  <si>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</si>
  <si>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</si>
  <si>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</si>
  <si>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</si>
  <si>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</si>
  <si>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</si>
  <si>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</si>
  <si>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</si>
  <si>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</si>
  <si>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</si>
  <si>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</si>
  <si>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</si>
  <si>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</si>
  <si>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</si>
  <si>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</si>
  <si>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</si>
  <si>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</si>
  <si>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</si>
  <si>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</si>
  <si>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</si>
  <si>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</si>
  <si>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</si>
  <si>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</si>
  <si>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</si>
  <si>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</si>
  <si>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</si>
  <si>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</si>
  <si>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</si>
  <si>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</si>
  <si>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</si>
  <si>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</si>
  <si>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</si>
  <si>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</si>
  <si>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</si>
  <si>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</si>
  <si>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</si>
  <si>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</si>
  <si>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</si>
  <si>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</si>
  <si>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</si>
  <si>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</si>
  <si>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</si>
  <si>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</si>
  <si>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</si>
  <si>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</si>
  <si>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</si>
  <si>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</si>
  <si>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</si>
  <si>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</si>
  <si>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</si>
  <si>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</si>
  <si>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</si>
  <si>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</si>
  <si>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</si>
  <si>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</si>
  <si>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</si>
  <si>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</si>
  <si>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</si>
  <si>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</si>
  <si>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</si>
  <si>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</si>
  <si>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</si>
  <si>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</si>
  <si>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</si>
  <si>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</si>
  <si>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</si>
  <si>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</si>
  <si>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</si>
  <si>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</si>
  <si>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</si>
  <si>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</si>
  <si>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</si>
  <si>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</si>
  <si>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</si>
  <si>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</si>
  <si>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</si>
  <si>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</si>
  <si>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</si>
  <si>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</si>
  <si>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</si>
  <si>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</si>
  <si>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</si>
  <si>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</si>
  <si>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</si>
  <si>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</si>
  <si>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</si>
  <si>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</si>
  <si>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</si>
  <si>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</si>
  <si>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</si>
  <si>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</si>
  <si>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</si>
  <si>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</si>
  <si>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</si>
  <si>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</si>
  <si>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</si>
  <si>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</si>
  <si>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</si>
  <si>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</si>
  <si>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</si>
  <si>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</si>
  <si>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</si>
  <si>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</si>
  <si>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</si>
  <si>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</si>
  <si>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</si>
  <si>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</si>
  <si>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</si>
  <si>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</si>
  <si>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</si>
  <si>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</si>
  <si>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</si>
  <si>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</si>
  <si>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</si>
  <si>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</si>
  <si>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</si>
  <si>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</si>
  <si>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</si>
  <si>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</si>
  <si>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</si>
  <si>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</si>
  <si>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</si>
  <si>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</si>
  <si>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</si>
  <si>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</si>
  <si>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</si>
  <si>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</si>
  <si>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</si>
  <si>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</si>
  <si>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</si>
  <si>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</si>
  <si>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</si>
  <si>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</si>
  <si>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</si>
  <si>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</si>
  <si>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</si>
  <si>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</si>
  <si>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</si>
  <si>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</si>
  <si>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</si>
  <si>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</si>
  <si>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</si>
  <si>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</si>
  <si>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</si>
  <si>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</si>
  <si>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</si>
  <si>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</si>
  <si>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</si>
  <si>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</si>
  <si>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</si>
  <si>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</si>
  <si>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</si>
  <si>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</si>
  <si>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</si>
  <si>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</si>
  <si>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</si>
  <si>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</si>
  <si>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</si>
  <si>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</si>
  <si>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</si>
  <si>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</si>
  <si>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</si>
  <si>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</si>
  <si>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</si>
  <si>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</si>
  <si>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</si>
  <si>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</si>
  <si>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</si>
  <si>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</si>
  <si>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</si>
  <si>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</si>
  <si>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</si>
  <si>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</si>
  <si>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</si>
  <si>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</si>
  <si>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</si>
  <si>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</si>
  <si>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</si>
  <si>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</si>
  <si>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</si>
  <si>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</si>
  <si>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</si>
  <si>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</si>
  <si>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</si>
  <si>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</si>
  <si>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</si>
  <si>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</si>
  <si>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</si>
  <si>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</si>
  <si>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</si>
  <si>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</si>
  <si>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</si>
  <si>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</si>
  <si>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</si>
  <si>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</si>
  <si>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</si>
  <si>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</si>
  <si>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</si>
  <si>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</si>
  <si>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</si>
  <si>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</si>
  <si>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</si>
  <si>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</si>
  <si>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</si>
  <si>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</si>
  <si>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</si>
  <si>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</si>
  <si>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</si>
  <si>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</si>
  <si>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</si>
  <si>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</si>
  <si>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</si>
  <si>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</si>
  <si>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</si>
  <si>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</si>
  <si>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</si>
  <si>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</si>
  <si>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</si>
  <si>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</si>
  <si>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</si>
  <si>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</si>
  <si>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</si>
  <si>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</si>
  <si>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</si>
  <si>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</si>
  <si>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</si>
  <si>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</si>
  <si>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</si>
  <si>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</si>
  <si>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</si>
  <si>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</si>
  <si>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</si>
  <si>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</si>
  <si>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</si>
  <si>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</si>
  <si>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</si>
  <si>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</si>
  <si>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</si>
  <si>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</si>
  <si>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</si>
  <si>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</si>
  <si>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</si>
  <si>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</si>
  <si>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</si>
  <si>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</si>
  <si>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</si>
  <si>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</si>
  <si>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</si>
  <si>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</si>
  <si>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</si>
  <si>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</si>
  <si>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</si>
  <si>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</si>
  <si>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</si>
  <si>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</si>
  <si>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</si>
  <si>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</si>
  <si>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</si>
  <si>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</si>
  <si>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</si>
  <si>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</si>
  <si>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</si>
  <si>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</si>
  <si>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</si>
  <si>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</si>
  <si>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</si>
  <si>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</si>
  <si>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</si>
  <si>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</si>
  <si>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</si>
  <si>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</si>
  <si>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</si>
  <si>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</si>
  <si>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</si>
  <si>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</si>
  <si>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</si>
  <si>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</si>
  <si>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</si>
  <si>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</si>
  <si>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</si>
  <si>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</si>
  <si>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</si>
  <si>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</si>
  <si>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</si>
  <si>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</si>
  <si>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</si>
  <si>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</si>
  <si>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</si>
  <si>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</si>
  <si>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</si>
  <si>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</si>
  <si>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</si>
  <si>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</si>
  <si>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</si>
  <si>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</si>
  <si>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</si>
  <si>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</si>
  <si>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</si>
  <si>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</si>
  <si>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</si>
  <si>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</si>
  <si>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</si>
  <si>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</si>
  <si>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</si>
  <si>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</si>
  <si>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</si>
  <si>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</si>
  <si>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</si>
  <si>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</si>
  <si>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</si>
  <si>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</si>
  <si>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</si>
  <si>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</si>
  <si>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</si>
  <si>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</si>
  <si>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</si>
  <si>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</si>
  <si>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</si>
  <si>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</si>
  <si>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</si>
  <si>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</si>
  <si>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</si>
  <si>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</si>
  <si>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</si>
  <si>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</si>
  <si>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</si>
  <si>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</si>
  <si>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</si>
  <si>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</si>
  <si>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</si>
  <si>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</si>
  <si>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</si>
  <si>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</si>
  <si>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</si>
  <si>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</si>
  <si>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</si>
  <si>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</si>
  <si>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</si>
  <si>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</si>
  <si>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</si>
  <si>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</si>
  <si>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</si>
  <si>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</si>
  <si>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</si>
  <si>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</si>
  <si>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</si>
  <si>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</si>
  <si>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</si>
  <si>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</si>
  <si>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</si>
  <si>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</si>
  <si>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</si>
  <si>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</si>
  <si>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</si>
  <si>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</si>
  <si>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</si>
  <si>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</si>
  <si>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</si>
  <si>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</si>
  <si>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</si>
  <si>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</si>
  <si>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</si>
  <si>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</si>
  <si>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</si>
  <si>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</si>
  <si>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</si>
  <si>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</si>
  <si>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</si>
  <si>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</si>
  <si>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</si>
  <si>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</si>
  <si>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</si>
  <si>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</si>
  <si>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</si>
  <si>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</si>
  <si>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</si>
  <si>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</si>
  <si>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</si>
  <si>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</si>
  <si>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</si>
  <si>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</si>
  <si>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</si>
  <si>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</si>
  <si>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</si>
  <si>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</si>
  <si>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</si>
  <si>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</si>
  <si>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</si>
  <si>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</si>
  <si>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</si>
  <si>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</si>
  <si>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</si>
  <si>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</si>
  <si>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</si>
  <si>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</si>
  <si>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</si>
  <si>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</si>
  <si>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</si>
  <si>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</si>
  <si>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</si>
  <si>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</si>
  <si>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</si>
  <si>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</si>
  <si>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</si>
  <si>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</si>
  <si>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</si>
  <si>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</si>
  <si>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</si>
  <si>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</si>
  <si>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</si>
  <si>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</si>
  <si>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</si>
  <si>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</si>
  <si>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</si>
  <si>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</si>
  <si>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</si>
  <si>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</si>
  <si>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</si>
  <si>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</si>
  <si>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</si>
  <si>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</si>
  <si>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</si>
  <si>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</si>
  <si>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</si>
  <si>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</si>
  <si>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</si>
  <si>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</si>
  <si>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</si>
  <si>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</si>
  <si>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</si>
  <si>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</si>
  <si>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</si>
  <si>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</si>
  <si>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</si>
  <si>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</si>
  <si>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</si>
  <si>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</si>
  <si>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</si>
  <si>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</si>
  <si>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</si>
  <si>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</si>
  <si>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</si>
  <si>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</si>
  <si>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</si>
  <si>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</si>
  <si>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</si>
  <si>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</si>
  <si>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</si>
  <si>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</si>
  <si>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</si>
  <si>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</si>
  <si>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</si>
  <si>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</si>
  <si>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</si>
  <si>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</si>
  <si>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</si>
  <si>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</si>
  <si>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</si>
  <si>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</si>
  <si>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</si>
  <si>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</si>
  <si>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</si>
  <si>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</si>
  <si>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</si>
  <si>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</si>
  <si>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</si>
  <si>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</si>
  <si>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</si>
  <si>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</si>
  <si>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</si>
  <si>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</si>
  <si>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</si>
  <si>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</si>
  <si>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</si>
  <si>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</si>
  <si>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</si>
  <si>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</si>
  <si>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</si>
  <si>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</si>
  <si>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</si>
  <si>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</si>
  <si>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</si>
  <si>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</si>
  <si>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</si>
  <si>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</si>
  <si>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</si>
  <si>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</si>
  <si>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</si>
  <si>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</si>
  <si>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</si>
  <si>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</si>
  <si>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</si>
  <si>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</si>
  <si>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</si>
  <si>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</si>
  <si>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</si>
  <si>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</si>
  <si>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</si>
  <si>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</si>
  <si>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</si>
  <si>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</si>
  <si>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</si>
  <si>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</si>
  <si>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</si>
  <si>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</si>
  <si>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</si>
  <si>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</si>
  <si>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</si>
  <si>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</si>
  <si>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</si>
  <si>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</si>
  <si>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</si>
  <si>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</si>
  <si>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</si>
  <si>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</si>
  <si>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</si>
  <si>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</si>
  <si>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</si>
  <si>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</si>
  <si>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</si>
  <si>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</si>
  <si>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</si>
  <si>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</si>
  <si>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</si>
  <si>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</si>
  <si>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</si>
  <si>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</si>
  <si>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</si>
  <si>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</si>
  <si>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</si>
  <si>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</si>
  <si>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</si>
  <si>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</si>
  <si>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</si>
  <si>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</si>
  <si>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</si>
  <si>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</si>
  <si>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</si>
  <si>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</si>
  <si>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</si>
  <si>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</si>
  <si>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</si>
  <si>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</si>
  <si>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</si>
  <si>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</si>
  <si>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</si>
  <si>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</si>
  <si>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</si>
  <si>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</si>
  <si>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</si>
  <si>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</si>
  <si>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</si>
  <si>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</si>
  <si>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</si>
  <si>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</si>
  <si>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</si>
  <si>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</si>
  <si>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</si>
  <si>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</si>
  <si>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</si>
  <si>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</si>
  <si>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</si>
  <si>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</si>
  <si>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</si>
  <si>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</si>
  <si>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</si>
  <si>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</si>
  <si>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</si>
  <si>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</si>
  <si>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</si>
  <si>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</si>
  <si>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</si>
  <si>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</si>
  <si>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</si>
  <si>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</si>
  <si>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</si>
  <si>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</si>
  <si>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</si>
  <si>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</si>
  <si>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</si>
  <si>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</si>
  <si>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</si>
  <si>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</si>
  <si>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</si>
  <si>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</si>
  <si>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</si>
  <si>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</si>
  <si>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</si>
  <si>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</si>
  <si>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</si>
  <si>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</si>
  <si>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</si>
  <si>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</si>
  <si>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</si>
  <si>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</si>
  <si>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</si>
  <si>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</si>
  <si>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</si>
  <si>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</si>
  <si>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</si>
  <si>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</si>
  <si>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</si>
  <si>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</si>
  <si>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</si>
  <si>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</si>
  <si>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</si>
  <si>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</si>
  <si>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</si>
  <si>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</si>
  <si>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</si>
  <si>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</si>
  <si>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</si>
  <si>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</si>
  <si>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</si>
  <si>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</si>
  <si>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</si>
  <si>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</si>
  <si>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</si>
  <si>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</si>
  <si>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</si>
  <si>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</si>
  <si>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</si>
  <si>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</si>
  <si>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</si>
  <si>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</si>
  <si>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</si>
  <si>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</si>
  <si>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</si>
  <si>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</si>
  <si>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</si>
  <si>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</si>
  <si>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</si>
  <si>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</si>
  <si>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</si>
  <si>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</si>
  <si>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</si>
  <si>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</si>
  <si>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</si>
  <si>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</si>
  <si>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</si>
  <si>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</si>
  <si>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</si>
  <si>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</si>
  <si>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</si>
  <si>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</si>
  <si>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</si>
  <si>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</si>
  <si>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</si>
  <si>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</si>
  <si>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</si>
  <si>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</si>
  <si>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</si>
  <si>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</si>
  <si>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</si>
  <si>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</si>
  <si>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</si>
  <si>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</si>
  <si>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</si>
  <si>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</si>
  <si>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</si>
  <si>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</si>
  <si>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</si>
  <si>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</si>
  <si>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</si>
  <si>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</si>
  <si>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</si>
  <si>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</si>
  <si>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</si>
  <si>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</si>
  <si>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</si>
  <si>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</si>
  <si>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</si>
  <si>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</si>
  <si>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</si>
  <si>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</si>
  <si>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</si>
  <si>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</si>
  <si>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</si>
  <si>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</si>
  <si>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</si>
  <si>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</si>
  <si>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</si>
  <si>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</si>
  <si>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</si>
  <si>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</si>
  <si>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</si>
  <si>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</si>
  <si>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</si>
  <si>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</si>
  <si>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</si>
  <si>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</si>
  <si>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</si>
  <si>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</si>
  <si>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</si>
  <si>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</si>
  <si>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</si>
  <si>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</si>
  <si>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</si>
  <si>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</si>
  <si>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</si>
  <si>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</si>
  <si>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</si>
  <si>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</si>
  <si>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</si>
  <si>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</si>
  <si>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</si>
  <si>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</si>
  <si>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</si>
  <si>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</si>
  <si>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</si>
  <si>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</si>
  <si>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</si>
  <si>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</si>
  <si>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</si>
  <si>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</si>
  <si>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</si>
  <si>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</si>
  <si>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</si>
  <si>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</si>
  <si>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</si>
  <si>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</si>
  <si>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</si>
  <si>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</si>
  <si>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</si>
  <si>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</si>
  <si>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</si>
  <si>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</si>
  <si>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</si>
  <si>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</si>
  <si>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</si>
  <si>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</si>
  <si>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</si>
  <si>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</si>
  <si>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</si>
  <si>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</si>
  <si>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</si>
  <si>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</si>
  <si>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</si>
  <si>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</si>
  <si>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</si>
  <si>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</si>
  <si>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</si>
  <si>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</si>
  <si>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</si>
  <si>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</si>
  <si>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</si>
  <si>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</si>
  <si>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</si>
  <si>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</si>
  <si>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</si>
  <si>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</si>
  <si>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</si>
  <si>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</si>
  <si>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</si>
  <si>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</si>
  <si>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</si>
  <si>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</si>
  <si>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</si>
  <si>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</si>
  <si>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</si>
  <si>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</si>
  <si>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</si>
  <si>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</si>
  <si>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</si>
  <si>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</si>
  <si>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</si>
  <si>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</si>
  <si>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</si>
  <si>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</si>
  <si>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</si>
  <si>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</si>
  <si>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</si>
  <si>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</si>
  <si>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</si>
  <si>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</si>
  <si>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</si>
  <si>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</si>
  <si>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</si>
  <si>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</si>
  <si>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</si>
  <si>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</si>
  <si>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</si>
  <si>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</si>
  <si>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</si>
  <si>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</si>
  <si>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</si>
  <si>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</si>
  <si>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</si>
  <si>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</si>
  <si>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</si>
  <si>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</si>
  <si>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</si>
  <si>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</si>
  <si>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</si>
  <si>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</si>
  <si>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</si>
  <si>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</si>
  <si>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</si>
  <si>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</si>
  <si>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</si>
  <si>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</si>
  <si>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</si>
  <si>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</si>
  <si>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</si>
  <si>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</si>
  <si>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</si>
  <si>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</si>
  <si>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</si>
  <si>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</si>
  <si>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</si>
  <si>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</si>
  <si>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</si>
  <si>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</si>
  <si>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</si>
  <si>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</si>
  <si>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</si>
  <si>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</si>
  <si>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</si>
  <si>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</si>
  <si>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</si>
  <si>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</si>
  <si>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</si>
  <si>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</si>
  <si>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</si>
  <si>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</si>
  <si>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</si>
  <si>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</si>
  <si>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</si>
  <si>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</si>
  <si>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</si>
  <si>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</si>
  <si>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</si>
  <si>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</si>
  <si>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</si>
  <si>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</si>
  <si>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</si>
  <si>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</si>
  <si>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</si>
  <si>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</si>
  <si>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</si>
  <si>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</si>
  <si>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</si>
  <si>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</si>
  <si>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</si>
  <si>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</si>
  <si>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</si>
  <si>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</si>
  <si>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</si>
  <si>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</si>
  <si>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</si>
  <si>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</si>
  <si>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</si>
  <si>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</si>
  <si>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</si>
  <si>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</si>
  <si>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</si>
  <si>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</si>
  <si>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</si>
  <si>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</si>
  <si>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</si>
  <si>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</si>
  <si>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</si>
  <si>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</si>
  <si>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</si>
  <si>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</si>
  <si>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</si>
  <si>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</si>
  <si>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</si>
  <si>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</si>
  <si>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</si>
  <si>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</si>
  <si>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</si>
  <si>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</si>
  <si>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</si>
  <si>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</si>
  <si>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</si>
  <si>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</si>
  <si>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</si>
  <si>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</si>
  <si>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</si>
  <si>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</si>
  <si>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</si>
  <si>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</si>
  <si>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</si>
  <si>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</si>
  <si>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</si>
  <si>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</si>
  <si>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</si>
  <si>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</si>
  <si>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</si>
  <si>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</si>
  <si>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</si>
  <si>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</si>
  <si>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</si>
  <si>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</si>
  <si>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</si>
  <si>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</si>
  <si>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</si>
  <si>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</si>
  <si>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</si>
  <si>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</si>
  <si>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</si>
  <si>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</si>
  <si>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</si>
  <si>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</si>
  <si>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</si>
  <si>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</si>
  <si>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</si>
  <si>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</si>
  <si>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</si>
  <si>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</si>
  <si>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</si>
  <si>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</si>
  <si>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</si>
  <si>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</si>
  <si>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</si>
  <si>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</si>
  <si>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</si>
  <si>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</si>
  <si>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</si>
  <si>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</si>
  <si>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</si>
  <si>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</si>
  <si>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</si>
  <si>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</si>
  <si>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</si>
  <si>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</si>
  <si>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</si>
  <si>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</si>
  <si>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</si>
  <si>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</si>
  <si>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</si>
  <si>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</si>
  <si>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</si>
  <si>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</si>
  <si>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</si>
  <si>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</si>
  <si>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</si>
  <si>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</si>
  <si>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</si>
  <si>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</si>
  <si>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</si>
  <si>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</si>
  <si>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</si>
  <si>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</si>
  <si>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</si>
  <si>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</si>
  <si>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</si>
  <si>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</si>
  <si>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</si>
  <si>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</si>
  <si>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</si>
  <si>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</si>
  <si>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</si>
  <si>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</si>
  <si>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</si>
  <si>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</si>
  <si>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</si>
  <si>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</si>
  <si>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</si>
  <si>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</si>
  <si>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</si>
  <si>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</si>
  <si>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</si>
  <si>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</si>
  <si>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</si>
  <si>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</si>
  <si>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</si>
  <si>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</si>
  <si>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</si>
  <si>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</si>
  <si>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</si>
  <si>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</si>
  <si>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</si>
  <si>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</si>
  <si>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</si>
  <si>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</si>
  <si>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</si>
  <si>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</si>
  <si>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</si>
  <si>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</si>
  <si>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</si>
  <si>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</si>
  <si>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</si>
  <si>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</si>
  <si>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</si>
  <si>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</si>
  <si>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</si>
  <si>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</si>
  <si>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</si>
  <si>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</si>
  <si>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</si>
  <si>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</si>
  <si>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</si>
  <si>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</si>
  <si>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</si>
  <si>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</si>
  <si>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</si>
  <si>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</si>
  <si>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</si>
  <si>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</si>
  <si>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</si>
  <si>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</si>
  <si>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</si>
  <si>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</si>
  <si>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</si>
  <si>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</si>
  <si>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</si>
  <si>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</si>
  <si>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</si>
  <si>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</si>
  <si>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</si>
  <si>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</si>
  <si>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</si>
  <si>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</si>
  <si>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</si>
  <si>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</si>
  <si>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</si>
  <si>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</si>
  <si>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</si>
  <si>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</si>
  <si>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</si>
  <si>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</si>
  <si>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</si>
  <si>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</si>
  <si>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</si>
  <si>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</si>
  <si>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</si>
  <si>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</si>
  <si>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</si>
  <si>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</si>
  <si>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</si>
  <si>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</si>
  <si>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</si>
  <si>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</si>
  <si>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</si>
  <si>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</si>
  <si>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</si>
  <si>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</si>
  <si>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</si>
  <si>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</si>
  <si>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</si>
  <si>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</si>
  <si>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</si>
  <si>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</si>
  <si>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</si>
  <si>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</si>
  <si>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</si>
  <si>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</si>
  <si>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</si>
  <si>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</si>
  <si>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</si>
  <si>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</si>
  <si>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</si>
  <si>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</si>
  <si>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</si>
  <si>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</si>
  <si>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</si>
  <si>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</si>
  <si>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</si>
  <si>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</si>
  <si>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</si>
  <si>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</si>
  <si>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</si>
  <si>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</si>
  <si>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</si>
  <si>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</si>
  <si>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</si>
  <si>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</si>
  <si>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</si>
  <si>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</si>
  <si>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</si>
  <si>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</si>
  <si>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</si>
  <si>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</si>
  <si>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</si>
  <si>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</si>
  <si>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</si>
  <si>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</si>
  <si>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</si>
  <si>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</si>
  <si>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</si>
  <si>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</si>
  <si>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</si>
  <si>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</si>
  <si>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</si>
  <si>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</si>
  <si>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</si>
  <si>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</si>
  <si>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</si>
  <si>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</si>
  <si>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</si>
  <si>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</si>
  <si>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</si>
  <si>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</si>
  <si>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</si>
  <si>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</si>
  <si>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</si>
  <si>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</si>
  <si>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</si>
  <si>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</si>
  <si>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</si>
  <si>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</si>
  <si>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</si>
  <si>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</si>
  <si>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</si>
  <si>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</si>
  <si>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</si>
  <si>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</si>
  <si>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</si>
  <si>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</si>
  <si>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</si>
  <si>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</si>
  <si>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</si>
  <si>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</si>
  <si>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</si>
  <si>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</si>
  <si>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</si>
  <si>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</si>
  <si>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</si>
  <si>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</si>
  <si>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</si>
  <si>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</si>
  <si>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</si>
  <si>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</si>
  <si>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</si>
  <si>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</si>
  <si>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</si>
  <si>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</si>
  <si>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</si>
  <si>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</si>
  <si>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</si>
  <si>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</si>
  <si>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</si>
  <si>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</si>
  <si>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</si>
  <si>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</si>
  <si>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</si>
  <si>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</si>
  <si>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</si>
  <si>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</si>
  <si>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</si>
  <si>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</si>
  <si>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</si>
  <si>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</si>
  <si>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</si>
  <si>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</si>
  <si>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</si>
  <si>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</si>
  <si>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</si>
  <si>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</si>
  <si>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</si>
  <si>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</si>
  <si>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</si>
  <si>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</si>
  <si>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</si>
  <si>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</si>
  <si>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</si>
  <si>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</si>
  <si>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</si>
  <si>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</si>
  <si>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</si>
  <si>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</si>
  <si>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</si>
  <si>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</si>
  <si>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</si>
  <si>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</si>
  <si>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</si>
  <si>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</si>
  <si>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</si>
  <si>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</si>
  <si>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</si>
  <si>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</si>
  <si>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</si>
  <si>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</si>
  <si>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</si>
  <si>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</si>
  <si>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</si>
  <si>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</si>
  <si>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</si>
  <si>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</si>
  <si>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</si>
  <si>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</si>
  <si>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</si>
  <si>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</si>
  <si>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</si>
  <si>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</si>
  <si>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</si>
  <si>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</si>
  <si>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</si>
  <si>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</si>
  <si>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</si>
  <si>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</si>
  <si>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</si>
  <si>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</si>
  <si>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</si>
  <si>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</si>
  <si>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</si>
  <si>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</si>
  <si>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</si>
  <si>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</si>
  <si>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</si>
  <si>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</si>
  <si>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</si>
  <si>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</si>
  <si>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</si>
  <si>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</si>
  <si>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</si>
  <si>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</si>
  <si>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</si>
  <si>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</si>
  <si>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</si>
  <si>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</si>
  <si>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</si>
  <si>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</si>
  <si>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</si>
  <si>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</si>
  <si>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</si>
  <si>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</si>
  <si>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</si>
  <si>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</si>
  <si>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</si>
  <si>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</si>
  <si>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</si>
  <si>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</si>
  <si>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</si>
  <si>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</si>
  <si>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</si>
  <si>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</si>
  <si>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</si>
  <si>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</si>
  <si>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</si>
  <si>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</si>
  <si>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</si>
  <si>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</si>
  <si>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</si>
  <si>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</si>
  <si>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</si>
  <si>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</si>
  <si>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</si>
  <si>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</si>
  <si>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</si>
  <si>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</si>
  <si>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</si>
  <si>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</si>
  <si>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</si>
  <si>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</si>
  <si>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</si>
  <si>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</si>
  <si>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</si>
  <si>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</si>
  <si>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</si>
  <si>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</si>
  <si>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</si>
  <si>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</si>
  <si>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</si>
  <si>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</si>
  <si>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</si>
  <si>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</si>
  <si>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</si>
  <si>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</si>
  <si>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</si>
  <si>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</si>
  <si>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</si>
  <si>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</si>
  <si>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</si>
  <si>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</si>
  <si>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</si>
  <si>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</si>
  <si>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</si>
  <si>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</si>
  <si>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</si>
  <si>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</si>
  <si>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</si>
  <si>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</si>
  <si>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</si>
  <si>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</si>
  <si>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</si>
  <si>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</si>
  <si>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</si>
  <si>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</si>
  <si>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</si>
  <si>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</si>
  <si>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</si>
  <si>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</si>
  <si>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</si>
  <si>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</si>
  <si>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</si>
  <si>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</si>
  <si>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</si>
  <si>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</si>
  <si>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</si>
  <si>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</si>
  <si>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</si>
  <si>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</si>
  <si>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</si>
  <si>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</si>
  <si>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</si>
  <si>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</si>
  <si>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</si>
  <si>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</si>
  <si>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</si>
  <si>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</si>
  <si>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</si>
  <si>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</si>
  <si>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</si>
  <si>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</si>
  <si>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</si>
  <si>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</si>
  <si>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</si>
  <si>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</si>
  <si>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</si>
  <si>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</si>
  <si>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</si>
  <si>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</si>
  <si>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</si>
  <si>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</si>
  <si>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</si>
  <si>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</si>
  <si>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</si>
  <si>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</si>
  <si>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</si>
  <si>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</si>
  <si>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</si>
  <si>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</si>
  <si>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</si>
  <si>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</si>
  <si>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</si>
  <si>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</si>
  <si>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</si>
  <si>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</si>
  <si>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</si>
  <si>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</si>
  <si>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</si>
  <si>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</si>
  <si>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</si>
  <si>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</si>
  <si>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</si>
  <si>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</si>
  <si>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</si>
  <si>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</si>
  <si>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</si>
  <si>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</si>
  <si>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</si>
  <si>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</si>
  <si>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</si>
  <si>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</si>
  <si>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</si>
  <si>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</si>
  <si>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</si>
  <si>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</si>
  <si>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</si>
  <si>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</si>
  <si>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</si>
  <si>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</si>
  <si>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</si>
  <si>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</si>
  <si>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</si>
  <si>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</si>
  <si>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</si>
  <si>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</si>
  <si>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</si>
  <si>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</si>
  <si>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</si>
  <si>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</si>
  <si>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</si>
  <si>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</si>
  <si>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</si>
  <si>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</si>
  <si>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</si>
  <si>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</si>
  <si>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</si>
  <si>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</si>
  <si>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</si>
  <si>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</si>
  <si>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</si>
  <si>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</si>
  <si>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</si>
  <si>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</si>
  <si>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</si>
  <si>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</si>
  <si>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</si>
  <si>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</si>
  <si>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</si>
  <si>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</si>
  <si>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</si>
  <si>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</si>
  <si>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</si>
  <si>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</si>
  <si>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</si>
  <si>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</si>
  <si>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</si>
  <si>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</si>
  <si>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</si>
  <si>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</si>
  <si>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</si>
  <si>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</si>
  <si>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</si>
  <si>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</si>
  <si>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</si>
  <si>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</si>
  <si>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</si>
  <si>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</si>
  <si>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</si>
  <si>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</si>
  <si>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</si>
  <si>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</si>
  <si>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</si>
  <si>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</si>
  <si>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</si>
  <si>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</si>
  <si>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</si>
  <si>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</si>
  <si>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</si>
  <si>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</si>
  <si>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</si>
  <si>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</si>
  <si>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</si>
  <si>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</si>
  <si>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</si>
  <si>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</si>
  <si>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</si>
  <si>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</si>
  <si>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</si>
  <si>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</si>
  <si>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</si>
  <si>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</si>
  <si>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</si>
  <si>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</si>
  <si>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</si>
  <si>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</si>
  <si>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</si>
  <si>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</si>
  <si>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</si>
  <si>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</si>
  <si>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</si>
  <si>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</si>
  <si>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</si>
  <si>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</si>
  <si>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</si>
  <si>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</si>
  <si>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</si>
  <si>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</si>
  <si>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</si>
  <si>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</si>
  <si>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</si>
  <si>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</si>
  <si>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</si>
  <si>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</si>
  <si>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</si>
  <si>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</si>
  <si>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</si>
  <si>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</si>
  <si>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</si>
  <si>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</si>
  <si>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</si>
  <si>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</si>
  <si>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</si>
  <si>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</si>
  <si>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</si>
  <si>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</si>
  <si>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</si>
  <si>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</si>
  <si>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</si>
  <si>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</si>
  <si>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</si>
  <si>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</si>
  <si>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</si>
  <si>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</si>
  <si>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</si>
  <si>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</si>
  <si>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</si>
  <si>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</si>
  <si>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</si>
  <si>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</si>
  <si>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</si>
  <si>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</si>
  <si>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</si>
  <si>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</si>
  <si>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</si>
  <si>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</si>
  <si>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</si>
  <si>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</si>
  <si>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</si>
  <si>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</si>
  <si>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</si>
  <si>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</si>
  <si>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</si>
  <si>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</si>
  <si>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</si>
  <si>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</si>
  <si>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</si>
  <si>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</si>
  <si>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</si>
  <si>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</si>
  <si>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</si>
  <si>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</si>
  <si>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</si>
  <si>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</si>
  <si>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</si>
  <si>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</si>
  <si>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</si>
  <si>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</si>
  <si>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</si>
  <si>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</si>
  <si>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</si>
  <si>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</si>
  <si>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</si>
  <si>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</si>
  <si>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</si>
  <si>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</si>
  <si>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</si>
  <si>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</si>
  <si>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</si>
  <si>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</si>
  <si>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</si>
  <si>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</si>
  <si>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</si>
  <si>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</si>
  <si>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</si>
  <si>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</si>
  <si>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</si>
  <si>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</si>
  <si>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</si>
  <si>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</si>
  <si>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</si>
  <si>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</si>
  <si>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</si>
  <si>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</si>
  <si>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</si>
  <si>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</si>
  <si>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</si>
  <si>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</si>
  <si>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</si>
  <si>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</si>
  <si>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</si>
  <si>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</si>
  <si>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</si>
  <si>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</si>
  <si>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</si>
  <si>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</si>
  <si>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</si>
  <si>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</si>
  <si>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</si>
  <si>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</si>
  <si>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</si>
  <si>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</si>
  <si>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</si>
  <si>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</si>
  <si>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</si>
  <si>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</si>
  <si>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</si>
  <si>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</si>
  <si>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</si>
  <si>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</si>
  <si>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</si>
  <si>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</si>
  <si>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</si>
  <si>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</si>
  <si>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</si>
  <si>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</si>
  <si>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</si>
  <si>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</si>
  <si>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</si>
  <si>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</si>
  <si>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</si>
  <si>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</si>
  <si>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</si>
  <si>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</si>
  <si>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</si>
  <si>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</si>
  <si>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</si>
  <si>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</si>
  <si>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</si>
  <si>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</si>
  <si>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</si>
  <si>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</si>
  <si>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</si>
  <si>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</si>
  <si>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</si>
  <si>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</si>
  <si>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</si>
  <si>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</si>
  <si>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</si>
  <si>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</si>
  <si>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</si>
  <si>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</si>
  <si>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</si>
  <si>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</si>
  <si>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</si>
  <si>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</si>
  <si>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</si>
  <si>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</si>
  <si>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</si>
  <si>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</si>
  <si>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</si>
  <si>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</si>
  <si>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</si>
  <si>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</si>
  <si>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</si>
  <si>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</si>
  <si>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</si>
  <si>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</si>
  <si>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</si>
  <si>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</si>
  <si>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</si>
  <si>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</si>
  <si>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</si>
  <si>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</si>
  <si>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</si>
  <si>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</si>
  <si>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</si>
  <si>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</si>
  <si>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</si>
  <si>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</si>
  <si>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</si>
  <si>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</si>
  <si>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</si>
  <si>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</si>
  <si>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</si>
  <si>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</si>
  <si>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</si>
  <si>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</si>
  <si>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</si>
  <si>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</si>
  <si>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</si>
  <si>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</si>
  <si>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</si>
  <si>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</si>
  <si>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</si>
  <si>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</si>
  <si>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</si>
  <si>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</si>
  <si>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</si>
  <si>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</si>
  <si>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</si>
  <si>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</si>
  <si>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</si>
  <si>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</si>
  <si>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</si>
  <si>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</si>
  <si>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</si>
  <si>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</si>
  <si>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</si>
  <si>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</si>
  <si>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</si>
  <si>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</si>
  <si>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</si>
  <si>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</si>
  <si>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</si>
  <si>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</si>
  <si>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</si>
  <si>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</si>
  <si>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</si>
  <si>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</si>
  <si>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</si>
  <si>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</si>
  <si>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</si>
  <si>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</si>
  <si>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</si>
  <si>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</si>
  <si>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</si>
  <si>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</si>
  <si>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</si>
  <si>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</si>
  <si>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</si>
  <si>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</si>
  <si>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</si>
  <si>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</si>
  <si>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</si>
  <si>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</si>
  <si>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</si>
  <si>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</si>
  <si>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</si>
  <si>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</si>
  <si>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</si>
  <si>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</si>
  <si>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</si>
  <si>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</si>
  <si>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</si>
  <si>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</si>
  <si>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</si>
  <si>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</si>
  <si>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</si>
  <si>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</si>
  <si>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</si>
  <si>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</si>
  <si>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</si>
  <si>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</si>
  <si>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</si>
  <si>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</si>
  <si>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</si>
  <si>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</si>
  <si>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</si>
  <si>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</si>
  <si>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</si>
  <si>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</si>
  <si>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</si>
  <si>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</si>
  <si>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</si>
  <si>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</si>
  <si>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</si>
  <si>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</si>
  <si>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</si>
  <si>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</si>
  <si>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</si>
  <si>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</si>
  <si>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</si>
  <si>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</si>
  <si>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</si>
  <si>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</si>
  <si>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</si>
  <si>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</si>
  <si>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</si>
  <si>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</si>
  <si>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</si>
  <si>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</si>
  <si>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</si>
  <si>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</si>
  <si>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</si>
  <si>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</si>
  <si>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</si>
  <si>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</si>
  <si>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</si>
  <si>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</si>
  <si>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</si>
  <si>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</si>
  <si>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</si>
  <si>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</si>
  <si>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</si>
  <si>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</si>
  <si>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</si>
  <si>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</si>
  <si>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</si>
  <si>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</si>
  <si>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</si>
  <si>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</si>
  <si>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</si>
  <si>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</si>
  <si>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</si>
  <si>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</si>
  <si>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</si>
  <si>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</si>
  <si>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</si>
  <si>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</si>
  <si>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</si>
  <si>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</si>
  <si>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</si>
  <si>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</si>
  <si>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</si>
  <si>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</si>
  <si>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</si>
  <si>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</si>
  <si>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</si>
  <si>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</si>
  <si>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</si>
  <si>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</si>
  <si>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</si>
  <si>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</si>
  <si>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</si>
  <si>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</si>
  <si>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</si>
  <si>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</si>
  <si>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</si>
  <si>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</si>
  <si>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</si>
  <si>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</si>
  <si>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</si>
  <si>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</si>
  <si>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</si>
  <si>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</si>
  <si>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</si>
  <si>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</si>
  <si>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</si>
  <si>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</si>
  <si>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</si>
  <si>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</si>
  <si>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</si>
  <si>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</si>
  <si>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</si>
  <si>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</si>
  <si>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</si>
  <si>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</si>
  <si>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</si>
  <si>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</si>
  <si>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</si>
  <si>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</si>
  <si>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</si>
  <si>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</si>
  <si>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</si>
  <si>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</si>
  <si>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</si>
  <si>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</si>
  <si>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</si>
  <si>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</si>
  <si>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</si>
  <si>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</si>
  <si>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</si>
  <si>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</si>
  <si>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</si>
  <si>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</si>
  <si>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</si>
  <si>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</si>
  <si>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</si>
  <si>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</si>
  <si>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</si>
  <si>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</si>
  <si>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</si>
  <si>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</si>
  <si>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</si>
  <si>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</si>
  <si>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</si>
  <si>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</si>
  <si>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</si>
  <si>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</si>
  <si>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</si>
  <si>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</si>
  <si>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</si>
  <si>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</si>
  <si>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</si>
  <si>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</si>
  <si>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</si>
  <si>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</si>
  <si>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</si>
  <si>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</si>
  <si>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</si>
  <si>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</si>
  <si>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</si>
  <si>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</si>
  <si>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</si>
  <si>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</si>
  <si>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</si>
  <si>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</si>
  <si>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</si>
  <si>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</si>
  <si>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</si>
  <si>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</si>
  <si>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</si>
  <si>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</si>
  <si>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</si>
  <si>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</si>
  <si>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</si>
  <si>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</si>
  <si>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</si>
  <si>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</si>
  <si>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</si>
  <si>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</si>
  <si>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</si>
  <si>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</si>
  <si>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</si>
  <si>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</si>
  <si>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</si>
  <si>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</si>
  <si>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</si>
  <si>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</si>
  <si>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</si>
  <si>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</si>
  <si>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</si>
  <si>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</si>
  <si>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</si>
  <si>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</si>
  <si>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</si>
  <si>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</si>
  <si>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</si>
  <si>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</si>
  <si>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</si>
  <si>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</si>
  <si>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</si>
  <si>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</si>
  <si>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</si>
  <si>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</si>
  <si>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</si>
  <si>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</si>
  <si>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</si>
  <si>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</si>
  <si>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</si>
  <si>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</si>
  <si>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</si>
  <si>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</si>
  <si>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</si>
  <si>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</si>
  <si>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</si>
  <si>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</si>
  <si>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</si>
  <si>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</si>
  <si>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</si>
  <si>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</si>
  <si>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</si>
  <si>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</si>
  <si>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</si>
  <si>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</si>
  <si>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</si>
  <si>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</si>
  <si>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</si>
  <si>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</si>
  <si>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</si>
  <si>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</si>
  <si>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</si>
  <si>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</si>
  <si>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</si>
  <si>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</si>
  <si>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</si>
  <si>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</si>
  <si>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</si>
  <si>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</si>
  <si>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</si>
  <si>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</si>
  <si>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</si>
  <si>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</si>
  <si>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</si>
  <si>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</si>
  <si>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</si>
  <si>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</si>
  <si>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</si>
  <si>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</si>
  <si>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</si>
  <si>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</si>
  <si>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</si>
  <si>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</si>
  <si>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</si>
  <si>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</si>
  <si>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</si>
  <si>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</si>
  <si>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</si>
  <si>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</si>
  <si>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</si>
  <si>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</si>
  <si>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</si>
  <si>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</si>
  <si>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</si>
  <si>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</si>
  <si>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</si>
  <si>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</si>
  <si>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</si>
  <si>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</si>
  <si>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</si>
  <si>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</si>
  <si>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</si>
  <si>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</si>
  <si>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</si>
  <si>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</si>
  <si>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</si>
  <si>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</si>
  <si>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</si>
  <si>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</si>
  <si>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</si>
  <si>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</si>
  <si>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</si>
  <si>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</si>
  <si>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</si>
  <si>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</si>
  <si>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</si>
  <si>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</si>
  <si>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</si>
  <si>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</si>
  <si>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</si>
  <si>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</si>
  <si>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</si>
  <si>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</si>
  <si>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</si>
  <si>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</si>
  <si>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</si>
  <si>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</si>
  <si>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</si>
  <si>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</si>
  <si>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</si>
  <si>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</si>
  <si>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</si>
  <si>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</si>
  <si>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</si>
  <si>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</si>
  <si>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</si>
  <si>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</si>
  <si>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</si>
  <si>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</si>
  <si>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</si>
  <si>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</si>
  <si>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</si>
  <si>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</si>
  <si>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</si>
  <si>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</si>
  <si>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</si>
  <si>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</si>
  <si>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</si>
  <si>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</si>
  <si>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</si>
  <si>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</si>
  <si>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</si>
  <si>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</si>
  <si>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</si>
  <si>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</si>
  <si>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</si>
  <si>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</si>
  <si>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</si>
  <si>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</si>
  <si>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</si>
  <si>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</si>
  <si>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</si>
  <si>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</si>
  <si>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</si>
  <si>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</si>
  <si>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</si>
  <si>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</si>
  <si>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</si>
  <si>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</si>
  <si>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</si>
  <si>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</si>
  <si>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</si>
  <si>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</si>
  <si>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</si>
  <si>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</si>
  <si>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</si>
  <si>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</si>
  <si>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</si>
  <si>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</si>
  <si>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</si>
  <si>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</si>
  <si>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</si>
  <si>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</si>
  <si>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</si>
  <si>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</si>
  <si>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</si>
  <si>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</si>
  <si>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</si>
  <si>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</si>
  <si>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</si>
  <si>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</si>
  <si>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</si>
  <si>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</si>
  <si>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</si>
  <si>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</si>
  <si>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</si>
  <si>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</si>
  <si>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</si>
  <si>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</si>
  <si>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</si>
  <si>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</si>
  <si>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</si>
  <si>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</si>
  <si>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</si>
  <si>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</si>
  <si>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</si>
  <si>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</si>
  <si>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</si>
  <si>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</si>
  <si>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</si>
  <si>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</si>
  <si>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</si>
  <si>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</si>
  <si>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</si>
  <si>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</si>
  <si>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</si>
  <si>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</si>
  <si>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</si>
  <si>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</si>
  <si>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</si>
  <si>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</si>
  <si>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</si>
  <si>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</si>
  <si>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</si>
  <si>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</si>
  <si>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</si>
  <si>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</si>
  <si>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</si>
  <si>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</si>
  <si>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</si>
  <si>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</si>
  <si>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</si>
  <si>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</si>
  <si>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</si>
  <si>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</si>
  <si>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</si>
  <si>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</si>
  <si>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</si>
  <si>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</si>
  <si>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</si>
  <si>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</si>
  <si>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</si>
  <si>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</si>
  <si>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</si>
  <si>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</si>
  <si>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</si>
  <si>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</si>
  <si>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</si>
  <si>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</si>
  <si>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</si>
  <si>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</si>
  <si>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</si>
  <si>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</si>
  <si>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</si>
  <si>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</si>
  <si>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</si>
  <si>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</si>
  <si>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</si>
  <si>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</si>
  <si>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</si>
  <si>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</si>
  <si>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</si>
  <si>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</si>
  <si>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</si>
  <si>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</si>
  <si>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</si>
  <si>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</si>
  <si>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</si>
  <si>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</si>
  <si>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</si>
  <si>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</si>
  <si>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</si>
  <si>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</si>
  <si>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</si>
  <si>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</si>
  <si>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</si>
  <si>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</si>
  <si>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</si>
  <si>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</si>
  <si>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</si>
  <si>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</si>
  <si>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</si>
  <si>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</si>
  <si>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</si>
  <si>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</si>
  <si>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</si>
  <si>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</si>
  <si>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</si>
  <si>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</si>
  <si>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</si>
  <si>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</si>
  <si>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</si>
  <si>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</si>
  <si>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</si>
  <si>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</si>
  <si>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</si>
  <si>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</si>
  <si>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</si>
  <si>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</si>
  <si>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</si>
  <si>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</si>
  <si>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</si>
  <si>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</si>
  <si>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</si>
  <si>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</si>
  <si>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</si>
  <si>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</si>
  <si>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</si>
  <si>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</si>
  <si>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</si>
  <si>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</si>
  <si>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</si>
  <si>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</si>
  <si>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</si>
  <si>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</si>
  <si>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</si>
  <si>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</si>
  <si>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</si>
  <si>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</si>
  <si>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</si>
  <si>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</si>
  <si>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</si>
  <si>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</si>
  <si>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</si>
  <si>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</si>
  <si>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</si>
  <si>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</si>
  <si>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</si>
  <si>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</si>
  <si>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</si>
  <si>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</si>
  <si>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</si>
  <si>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</si>
  <si>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</si>
  <si>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</si>
  <si>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</si>
  <si>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</si>
  <si>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</si>
  <si>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</si>
  <si>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</si>
  <si>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</si>
  <si>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</si>
  <si>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</si>
  <si>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</si>
  <si>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</si>
  <si>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</si>
  <si>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</si>
  <si>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</si>
  <si>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</si>
  <si>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</si>
  <si>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</si>
  <si>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</si>
  <si>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</si>
  <si>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</si>
  <si>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</si>
  <si>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</si>
  <si>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</si>
  <si>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</si>
  <si>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</si>
  <si>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</si>
  <si>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</si>
  <si>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</si>
  <si>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</si>
  <si>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</si>
  <si>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</si>
  <si>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</si>
  <si>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</si>
  <si>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</si>
  <si>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</si>
  <si>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</si>
  <si>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</si>
  <si>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</si>
  <si>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</si>
  <si>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</si>
  <si>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</si>
  <si>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</si>
  <si>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</si>
  <si>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</si>
  <si>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</si>
  <si>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</si>
  <si>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</si>
  <si>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</si>
  <si>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</si>
  <si>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</si>
  <si>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</si>
  <si>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</si>
  <si>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</si>
  <si>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</si>
  <si>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</si>
  <si>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</si>
  <si>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</si>
  <si>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</si>
  <si>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</si>
  <si>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</si>
  <si>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</si>
  <si>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</si>
  <si>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</si>
  <si>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</si>
  <si>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</si>
  <si>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</si>
  <si>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</si>
  <si>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</si>
  <si>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</si>
  <si>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</si>
  <si>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</si>
  <si>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</si>
  <si>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</si>
  <si>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</si>
  <si>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</si>
  <si>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</si>
  <si>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</si>
  <si>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</si>
  <si>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</si>
  <si>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</si>
  <si>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</si>
  <si>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</si>
  <si>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</si>
  <si>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</si>
  <si>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</si>
  <si>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</si>
  <si>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</si>
  <si>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</si>
  <si>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</si>
  <si>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</si>
  <si>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</si>
  <si>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</si>
  <si>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</si>
  <si>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</si>
  <si>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</si>
  <si>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</si>
  <si>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</si>
  <si>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</si>
  <si>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</si>
  <si>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</si>
  <si>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</si>
  <si>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</si>
  <si>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</si>
  <si>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</si>
  <si>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</si>
  <si>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</si>
  <si>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</si>
  <si>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</si>
  <si>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</si>
  <si>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</si>
  <si>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</si>
  <si>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</si>
  <si>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</si>
  <si>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</si>
  <si>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</si>
  <si>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</si>
  <si>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</si>
  <si>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</si>
  <si>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</si>
  <si>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</si>
  <si>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</si>
  <si>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</si>
  <si>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</si>
  <si>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</si>
  <si>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</si>
  <si>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</si>
  <si>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</si>
  <si>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</si>
  <si>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</si>
  <si>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</si>
  <si>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</si>
  <si>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</si>
  <si>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</si>
  <si>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</si>
  <si>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</si>
  <si>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</si>
  <si>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</si>
  <si>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</si>
  <si>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</si>
  <si>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</si>
  <si>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</si>
  <si>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</si>
  <si>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</si>
  <si>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</si>
  <si>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</si>
  <si>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</si>
  <si>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</si>
  <si>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</si>
  <si>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</si>
  <si>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</si>
  <si>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</si>
  <si>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</si>
  <si>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</si>
  <si>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</si>
  <si>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</si>
  <si>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</si>
  <si>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</si>
  <si>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</si>
  <si>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</si>
  <si>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</si>
  <si>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</si>
  <si>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</si>
  <si>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</si>
  <si>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</si>
  <si>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</si>
  <si>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</si>
  <si>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</si>
  <si>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</si>
  <si>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</si>
  <si>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</si>
  <si>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</si>
  <si>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</si>
  <si>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</si>
  <si>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</si>
  <si>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</si>
  <si>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</si>
  <si>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</si>
  <si>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</si>
  <si>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</si>
  <si>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</si>
  <si>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</si>
  <si>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</si>
  <si>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</si>
  <si>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</si>
  <si>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</si>
  <si>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</si>
  <si>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</si>
  <si>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</si>
  <si>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</si>
  <si>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</si>
  <si>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</si>
  <si>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</si>
  <si>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</si>
  <si>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</si>
  <si>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</si>
  <si>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</si>
  <si>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</si>
  <si>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</si>
  <si>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</si>
  <si>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</si>
  <si>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</si>
  <si>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</si>
  <si>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</si>
  <si>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</si>
  <si>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</si>
  <si>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</si>
  <si>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</si>
  <si>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</si>
  <si>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</si>
  <si>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</si>
  <si>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</si>
  <si>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</si>
  <si>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</si>
  <si>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</si>
  <si>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</si>
  <si>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</si>
  <si>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</si>
  <si>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</si>
  <si>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</si>
  <si>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</si>
  <si>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</si>
  <si>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</si>
  <si>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</si>
  <si>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</si>
  <si>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</si>
  <si>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</si>
  <si>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</si>
  <si>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</si>
  <si>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</si>
  <si>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</si>
  <si>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</si>
  <si>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</si>
  <si>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</si>
  <si>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</si>
  <si>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</si>
  <si>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</si>
  <si>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</si>
  <si>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</si>
  <si>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</si>
  <si>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</si>
  <si>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</si>
  <si>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</si>
  <si>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</si>
  <si>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</si>
  <si>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</si>
  <si>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</si>
  <si>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</si>
  <si>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</si>
  <si>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</si>
  <si>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</si>
  <si>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</si>
  <si>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</si>
  <si>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</si>
  <si>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</si>
  <si>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</si>
  <si>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</si>
  <si>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</si>
  <si>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</si>
  <si>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</si>
  <si>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</si>
  <si>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</si>
  <si>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</si>
  <si>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</si>
  <si>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</si>
  <si>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</si>
  <si>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</si>
  <si>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</si>
  <si>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</si>
  <si>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</si>
  <si>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</si>
  <si>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</si>
  <si>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</si>
  <si>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</si>
  <si>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</si>
  <si>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</si>
  <si>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</si>
  <si>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</si>
  <si>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</si>
  <si>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</si>
  <si>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</si>
  <si>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</si>
  <si>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</si>
  <si>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</si>
  <si>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</si>
  <si>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</si>
  <si>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</si>
  <si>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</si>
  <si>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</si>
  <si>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</si>
  <si>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</si>
  <si>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</si>
  <si>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</si>
  <si>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</si>
  <si>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</si>
  <si>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</si>
  <si>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</si>
  <si>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</si>
  <si>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</si>
  <si>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</si>
  <si>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</si>
  <si>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</si>
  <si>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</si>
  <si>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</si>
  <si>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</si>
  <si>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</si>
  <si>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</si>
  <si>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</si>
  <si>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</si>
  <si>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</si>
  <si>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</si>
  <si>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</si>
  <si>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</si>
  <si>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</si>
  <si>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</si>
  <si>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</si>
  <si>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</si>
  <si>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</si>
  <si>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</si>
  <si>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</si>
  <si>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</si>
  <si>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</si>
  <si>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</si>
  <si>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</si>
  <si>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</si>
  <si>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</si>
  <si>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</si>
  <si>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</si>
  <si>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</si>
  <si>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</si>
  <si>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</si>
  <si>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</si>
  <si>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</si>
  <si>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</si>
  <si>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</si>
  <si>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</si>
  <si>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</si>
  <si>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</si>
  <si>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</si>
  <si>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</si>
  <si>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</si>
  <si>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</si>
  <si>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</si>
  <si>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</si>
  <si>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</si>
  <si>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</si>
  <si>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</si>
  <si>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</si>
  <si>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</si>
  <si>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</si>
  <si>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</si>
  <si>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</si>
  <si>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</si>
  <si>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</si>
  <si>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</si>
  <si>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</si>
  <si>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</si>
  <si>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</si>
  <si>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</si>
  <si>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</si>
  <si>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</si>
  <si>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</si>
  <si>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</si>
  <si>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</si>
  <si>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</si>
  <si>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</si>
  <si>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</si>
  <si>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</si>
  <si>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</si>
  <si>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</si>
  <si>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</si>
  <si>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</si>
  <si>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</si>
  <si>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</si>
  <si>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</si>
  <si>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</si>
  <si>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</si>
  <si>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</si>
  <si>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</si>
  <si>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</si>
  <si>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</si>
  <si>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</si>
  <si>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</si>
  <si>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</si>
  <si>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</si>
  <si>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</si>
  <si>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</si>
  <si>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</si>
  <si>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</si>
  <si>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</si>
  <si>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</si>
  <si>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</si>
  <si>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</si>
  <si>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</si>
  <si>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</si>
  <si>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</si>
  <si>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</si>
  <si>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</si>
  <si>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</si>
  <si>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</si>
  <si>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</si>
  <si>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</si>
  <si>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</si>
  <si>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</si>
  <si>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</si>
  <si>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</si>
  <si>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</si>
  <si>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</si>
  <si>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</si>
  <si>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</si>
  <si>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</si>
  <si>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</si>
  <si>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</si>
  <si>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</si>
  <si>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</si>
  <si>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</si>
  <si>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</si>
  <si>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</si>
  <si>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</si>
  <si>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</si>
  <si>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</si>
  <si>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</si>
  <si>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</si>
  <si>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</si>
  <si>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</si>
  <si>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</si>
  <si>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</si>
  <si>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</si>
  <si>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</si>
  <si>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</si>
  <si>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</si>
  <si>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</si>
  <si>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</si>
  <si>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</si>
  <si>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</si>
  <si>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</si>
  <si>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</si>
  <si>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</si>
  <si>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</si>
  <si>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</si>
  <si>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</si>
  <si>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</si>
  <si>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</si>
  <si>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</si>
  <si>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</si>
  <si>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</si>
  <si>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</si>
  <si>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</si>
  <si>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</si>
  <si>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</si>
  <si>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</si>
  <si>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</si>
  <si>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</si>
  <si>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</si>
  <si>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</si>
  <si>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</si>
  <si>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</si>
  <si>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</si>
  <si>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</si>
  <si>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</si>
  <si>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</si>
  <si>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</si>
  <si>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</si>
  <si>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</si>
  <si>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</si>
  <si>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</si>
  <si>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</si>
  <si>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</si>
  <si>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</si>
  <si>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</si>
  <si>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</si>
  <si>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</si>
  <si>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</si>
  <si>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</si>
  <si>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</si>
  <si>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</si>
  <si>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</si>
  <si>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</si>
  <si>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</si>
  <si>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</si>
  <si>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</si>
  <si>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</si>
  <si>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</si>
  <si>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</si>
  <si>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</si>
  <si>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</si>
  <si>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</si>
  <si>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</si>
  <si>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</si>
  <si>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</si>
  <si>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</si>
  <si>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</si>
  <si>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</si>
  <si>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</si>
  <si>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</si>
  <si>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</si>
  <si>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</si>
  <si>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</si>
  <si>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</si>
  <si>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</si>
  <si>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</si>
  <si>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</si>
  <si>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</si>
  <si>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</si>
  <si>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</si>
  <si>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</si>
  <si>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</si>
  <si>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</si>
  <si>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</si>
  <si>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</si>
  <si>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</si>
  <si>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</si>
  <si>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</si>
  <si>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</si>
  <si>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</si>
  <si>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</si>
  <si>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</si>
  <si>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</si>
  <si>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</si>
  <si>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</si>
  <si>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</si>
  <si>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</si>
  <si>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</si>
  <si>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</si>
  <si>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</si>
  <si>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</si>
  <si>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</si>
  <si>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</si>
  <si>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</si>
  <si>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</si>
  <si>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</si>
  <si>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</si>
  <si>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</si>
  <si>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</si>
  <si>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</si>
  <si>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</si>
  <si>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</si>
  <si>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</si>
  <si>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</si>
  <si>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</si>
  <si>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</si>
  <si>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</si>
  <si>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</si>
  <si>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</si>
  <si>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</si>
  <si>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</si>
  <si>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</si>
  <si>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</si>
  <si>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</si>
  <si>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</si>
  <si>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</si>
  <si>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</si>
  <si>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</si>
  <si>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</si>
  <si>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</si>
  <si>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</si>
  <si>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</si>
  <si>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</si>
  <si>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</si>
  <si>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</si>
  <si>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</si>
  <si>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</si>
  <si>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</si>
  <si>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</si>
  <si>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</si>
  <si>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</si>
  <si>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</si>
  <si>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</si>
  <si>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</si>
  <si>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</si>
  <si>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</si>
  <si>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</si>
  <si>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</si>
  <si>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</si>
  <si>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</si>
  <si>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</si>
  <si>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</si>
  <si>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</si>
  <si>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</si>
  <si>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</si>
  <si>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</si>
  <si>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</si>
  <si>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</si>
  <si>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</si>
  <si>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</si>
  <si>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</si>
  <si>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</si>
  <si>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</si>
  <si>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</si>
  <si>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</si>
  <si>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</si>
  <si>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</si>
  <si>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</si>
  <si>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</si>
  <si>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</si>
  <si>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</si>
  <si>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</si>
  <si>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</si>
  <si>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</si>
  <si>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</si>
  <si>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</si>
  <si>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</si>
  <si>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</si>
  <si>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</si>
  <si>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</si>
  <si>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</si>
  <si>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</si>
  <si>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</si>
  <si>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</si>
  <si>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</si>
  <si>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</si>
  <si>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</si>
  <si>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</si>
  <si>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</si>
  <si>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</si>
  <si>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</si>
  <si>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</si>
  <si>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</si>
  <si>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</si>
  <si>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</si>
  <si>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</si>
  <si>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</si>
  <si>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</si>
  <si>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</si>
  <si>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</si>
  <si>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</si>
  <si>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</si>
  <si>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</si>
  <si>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</si>
  <si>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</si>
  <si>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</si>
  <si>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</si>
  <si>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</si>
  <si>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</si>
  <si>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</si>
  <si>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</si>
  <si>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</si>
  <si>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</si>
  <si>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</si>
  <si>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</si>
  <si>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</si>
  <si>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</si>
  <si>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</si>
  <si>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</si>
  <si>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</si>
  <si>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</si>
  <si>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</si>
  <si>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</si>
  <si>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</si>
  <si>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</si>
  <si>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</si>
  <si>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</si>
  <si>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</si>
  <si>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</si>
  <si>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</si>
  <si>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</si>
  <si>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</si>
  <si>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</si>
  <si>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</si>
  <si>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</si>
  <si>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</si>
  <si>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</si>
  <si>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</si>
  <si>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</si>
  <si>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</si>
  <si>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</si>
  <si>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</si>
  <si>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</si>
  <si>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</si>
  <si>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</si>
  <si>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</si>
  <si>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</si>
  <si>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</si>
  <si>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</si>
  <si>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</si>
  <si>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</si>
  <si>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</si>
  <si>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</si>
  <si>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</si>
  <si>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</si>
  <si>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</si>
  <si>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</si>
  <si>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</si>
  <si>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</si>
  <si>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</si>
  <si>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</si>
  <si>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</si>
  <si>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</si>
  <si>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</si>
  <si>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</si>
  <si>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</si>
  <si>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</si>
  <si>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</si>
  <si>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</si>
  <si>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</si>
  <si>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</si>
  <si>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</si>
  <si>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</si>
  <si>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</si>
  <si>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</si>
  <si>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</si>
  <si>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</si>
  <si>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</si>
  <si>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</si>
  <si>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</si>
  <si>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</si>
  <si>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</si>
  <si>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</si>
  <si>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</si>
  <si>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</si>
  <si>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</si>
  <si>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</si>
  <si>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</si>
  <si>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</si>
  <si>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</si>
  <si>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</si>
  <si>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</si>
  <si>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</si>
  <si>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</si>
  <si>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</si>
  <si>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</si>
  <si>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</si>
  <si>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</si>
  <si>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</si>
  <si>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</si>
  <si>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</si>
  <si>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</si>
  <si>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</si>
  <si>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</si>
  <si>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</si>
  <si>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</si>
  <si>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</si>
  <si>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</si>
  <si>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</si>
  <si>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</si>
  <si>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</si>
  <si>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</si>
  <si>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</si>
  <si>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</si>
  <si>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</si>
  <si>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</si>
  <si>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</si>
  <si>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</si>
  <si>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</si>
  <si>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</si>
  <si>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</si>
  <si>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</si>
  <si>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</si>
  <si>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</si>
  <si>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</si>
  <si>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</si>
  <si>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</si>
  <si>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</si>
  <si>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</si>
  <si>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</si>
  <si>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</si>
  <si>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</si>
  <si>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</si>
  <si>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</si>
  <si>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</si>
  <si>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</si>
  <si>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</si>
  <si>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</si>
  <si>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</si>
  <si>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</si>
  <si>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</si>
  <si>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</si>
  <si>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</si>
  <si>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</si>
  <si>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</si>
  <si>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</si>
  <si>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</si>
  <si>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</si>
  <si>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</si>
  <si>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</si>
  <si>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</si>
  <si>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</si>
  <si>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</si>
  <si>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</si>
  <si>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</si>
  <si>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</si>
  <si>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</si>
  <si>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</si>
  <si>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</si>
  <si>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</si>
  <si>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</si>
  <si>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</si>
  <si>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</si>
  <si>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</si>
  <si>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</si>
  <si>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</si>
  <si>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</si>
  <si>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</si>
  <si>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</si>
  <si>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</si>
  <si>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</si>
  <si>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</si>
  <si>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</si>
  <si>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</si>
  <si>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</si>
  <si>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</si>
  <si>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</si>
  <si>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</si>
  <si>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</si>
  <si>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</si>
  <si>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</si>
  <si>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</si>
  <si>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</si>
  <si>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</si>
  <si>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</si>
  <si>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</si>
  <si>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</si>
  <si>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</si>
  <si>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</si>
  <si>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</si>
  <si>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</si>
  <si>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</si>
  <si>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</si>
  <si>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</si>
  <si>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</si>
  <si>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</si>
  <si>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</si>
  <si>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</si>
  <si>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</si>
  <si>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</si>
  <si>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</si>
  <si>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</si>
  <si>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</si>
  <si>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</si>
  <si>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</si>
  <si>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</si>
  <si>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</si>
  <si>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</si>
  <si>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</si>
  <si>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</si>
  <si>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</si>
  <si>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</si>
  <si>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</si>
  <si>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</si>
  <si>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</si>
  <si>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</si>
  <si>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</si>
  <si>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</si>
  <si>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</si>
  <si>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</si>
  <si>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</si>
  <si>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</si>
  <si>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</si>
  <si>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</si>
  <si>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</si>
  <si>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</si>
  <si>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</si>
  <si>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</si>
  <si>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</si>
  <si>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</si>
  <si>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</si>
  <si>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</si>
  <si>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</si>
  <si>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</si>
  <si>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</si>
  <si>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</si>
  <si>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</si>
  <si>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</si>
  <si>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</si>
  <si>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</si>
  <si>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</si>
  <si>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</si>
  <si>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</si>
  <si>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</si>
  <si>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</si>
  <si>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</si>
  <si>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</si>
  <si>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</si>
  <si>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</si>
  <si>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</si>
  <si>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</si>
  <si>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</si>
  <si>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</si>
  <si>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</si>
  <si>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</si>
  <si>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</si>
  <si>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</si>
  <si>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</si>
  <si>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</si>
  <si>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</si>
  <si>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</si>
  <si>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</si>
  <si>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</si>
  <si>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</si>
  <si>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</si>
  <si>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</si>
  <si>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</si>
  <si>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</si>
  <si>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</si>
  <si>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</si>
  <si>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</si>
  <si>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</si>
  <si>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</si>
  <si>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</si>
  <si>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</si>
  <si>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</si>
  <si>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</si>
  <si>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</si>
  <si>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</si>
  <si>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</si>
  <si>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</si>
  <si>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</si>
  <si>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</si>
  <si>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</si>
  <si>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</si>
  <si>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</si>
  <si>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</si>
  <si>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</si>
  <si>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</si>
  <si>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</si>
  <si>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</si>
  <si>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</si>
  <si>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</si>
  <si>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</si>
  <si>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</si>
  <si>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</si>
  <si>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</si>
  <si>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</si>
  <si>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</si>
  <si>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</si>
  <si>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</si>
  <si>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</si>
  <si>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</si>
  <si>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</si>
  <si>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</si>
  <si>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</si>
  <si>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</si>
  <si>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</si>
  <si>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</si>
  <si>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</si>
  <si>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</si>
  <si>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</si>
  <si>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</si>
  <si>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</si>
  <si>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</si>
  <si>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</si>
  <si>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</si>
  <si>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</si>
  <si>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</si>
  <si>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</si>
  <si>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</si>
  <si>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</si>
  <si>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</si>
  <si>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</si>
  <si>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</si>
  <si>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</si>
  <si>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</si>
  <si>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</si>
  <si>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</si>
  <si>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</si>
  <si>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</si>
  <si>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</si>
  <si>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</si>
  <si>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</si>
  <si>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</si>
  <si>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</si>
  <si>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</si>
  <si>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</si>
  <si>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</si>
  <si>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</si>
  <si>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</si>
  <si>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</si>
  <si>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</si>
  <si>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</si>
  <si>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</si>
  <si>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</si>
  <si>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</si>
  <si>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</si>
  <si>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</si>
  <si>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</si>
  <si>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</si>
  <si>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</si>
  <si>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</si>
  <si>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</si>
  <si>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</si>
  <si>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</si>
  <si>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</si>
  <si>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</si>
  <si>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</si>
  <si>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</si>
  <si>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</si>
  <si>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</si>
  <si>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</si>
  <si>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</si>
  <si>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</si>
  <si>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</si>
  <si>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</si>
  <si>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</si>
  <si>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</si>
  <si>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</si>
  <si>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</si>
  <si>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</si>
  <si>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</si>
  <si>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</si>
  <si>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</si>
  <si>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</si>
  <si>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</si>
  <si>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</si>
  <si>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</si>
  <si>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</si>
  <si>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</si>
  <si>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</si>
  <si>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</si>
  <si>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</si>
  <si>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</si>
  <si>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</si>
  <si>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</si>
  <si>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</si>
  <si>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</si>
  <si>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</si>
  <si>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</si>
  <si>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</si>
  <si>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</si>
  <si>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</si>
  <si>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</si>
  <si>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</si>
  <si>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</si>
  <si>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</si>
  <si>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</si>
  <si>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</si>
  <si>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</si>
  <si>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</si>
  <si>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</si>
  <si>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</si>
  <si>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</si>
  <si>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</si>
  <si>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</si>
  <si>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</si>
  <si>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</si>
  <si>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</si>
  <si>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</si>
  <si>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</si>
  <si>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</si>
  <si>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</si>
  <si>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</si>
  <si>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</si>
  <si>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</si>
  <si>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</si>
  <si>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</si>
  <si>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</si>
  <si>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</si>
  <si>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</si>
  <si>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</si>
  <si>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</si>
  <si>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</si>
  <si>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</si>
  <si>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</si>
  <si>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</si>
  <si>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</si>
  <si>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</si>
  <si>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</si>
  <si>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</si>
  <si>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</si>
  <si>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</si>
  <si>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</si>
  <si>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</si>
  <si>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</si>
  <si>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</si>
  <si>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</si>
  <si>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</si>
  <si>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</si>
  <si>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</si>
  <si>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</si>
  <si>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</si>
  <si>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</si>
  <si>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</si>
  <si>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</si>
  <si>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</si>
  <si>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</si>
  <si>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</si>
  <si>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</si>
  <si>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</si>
  <si>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</si>
  <si>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</si>
  <si>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</si>
  <si>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</si>
  <si>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</si>
  <si>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</si>
  <si>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</si>
  <si>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</si>
  <si>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</si>
  <si>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</si>
  <si>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</si>
  <si>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</si>
  <si>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</si>
  <si>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</si>
  <si>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</si>
  <si>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</si>
  <si>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</si>
  <si>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</si>
  <si>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</si>
  <si>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</si>
  <si>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</si>
  <si>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</si>
  <si>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</si>
  <si>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</si>
  <si>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</si>
  <si>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</si>
  <si>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</si>
  <si>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</si>
  <si>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</si>
  <si>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</si>
  <si>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</si>
  <si>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</si>
  <si>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</si>
  <si>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</si>
  <si>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</si>
  <si>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</si>
  <si>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</si>
  <si>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</si>
  <si>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</si>
  <si>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</si>
  <si>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</si>
  <si>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</si>
  <si>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</si>
  <si>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</si>
  <si>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</si>
  <si>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</si>
  <si>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</si>
  <si>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</si>
  <si>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</si>
  <si>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</si>
  <si>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</si>
  <si>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</si>
  <si>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</si>
  <si>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</si>
  <si>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</si>
  <si>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</si>
  <si>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</si>
  <si>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</si>
  <si>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</si>
  <si>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</si>
  <si>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</si>
  <si>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</si>
  <si>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</si>
  <si>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</si>
  <si>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</si>
  <si>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</si>
  <si>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</si>
  <si>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</si>
  <si>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</si>
  <si>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</si>
  <si>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</si>
  <si>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</si>
  <si>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</si>
  <si>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</si>
  <si>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</si>
  <si>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</si>
  <si>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</si>
  <si>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</si>
  <si>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</si>
  <si>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</si>
  <si>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</si>
  <si>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</si>
  <si>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</si>
  <si>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</si>
  <si>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</si>
  <si>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</si>
  <si>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</si>
  <si>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</si>
  <si>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</si>
  <si>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</si>
  <si>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</si>
  <si>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</si>
  <si>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</si>
  <si>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</si>
  <si>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</si>
  <si>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</si>
  <si>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</si>
  <si>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</si>
  <si>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</si>
  <si>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</si>
  <si>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</si>
  <si>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</si>
  <si>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</si>
  <si>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</si>
  <si>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</si>
  <si>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</si>
  <si>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</si>
  <si>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</si>
  <si>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</si>
  <si>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</si>
  <si>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</si>
  <si>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</si>
  <si>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</si>
  <si>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</si>
  <si>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</si>
  <si>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</si>
  <si>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</si>
  <si>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</si>
  <si>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</si>
  <si>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</si>
  <si>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</si>
  <si>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</si>
  <si>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</si>
  <si>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</si>
  <si>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</si>
  <si>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</si>
  <si>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</si>
  <si>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</si>
  <si>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</si>
  <si>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</si>
  <si>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</si>
  <si>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</si>
  <si>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</si>
  <si>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</si>
  <si>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</si>
  <si>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</si>
  <si>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</si>
  <si>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</si>
  <si>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</si>
  <si>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</si>
  <si>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</si>
  <si>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</si>
  <si>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</si>
  <si>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</si>
  <si>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</si>
  <si>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</si>
  <si>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</si>
  <si>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</si>
  <si>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</si>
  <si>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</si>
  <si>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</si>
  <si>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</si>
  <si>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</si>
  <si>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</si>
  <si>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</si>
  <si>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</si>
  <si>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</si>
  <si>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</si>
  <si>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</si>
  <si>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</si>
  <si>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</si>
  <si>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</si>
  <si>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</si>
  <si>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</si>
  <si>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</si>
  <si>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</si>
  <si>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</si>
  <si>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</si>
  <si>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</si>
  <si>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</si>
  <si>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</si>
  <si>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</si>
  <si>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</si>
  <si>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</si>
  <si>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</si>
  <si>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</si>
  <si>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</si>
  <si>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</si>
  <si>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</si>
  <si>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</si>
  <si>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</si>
  <si>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</si>
  <si>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</si>
  <si>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</si>
  <si>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</si>
  <si>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</si>
  <si>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</si>
  <si>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</si>
  <si>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</si>
  <si>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</si>
  <si>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</si>
  <si>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</si>
  <si>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</si>
  <si>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</si>
  <si>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</si>
  <si>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</si>
  <si>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</si>
  <si>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</si>
  <si>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</si>
  <si>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</si>
  <si>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</si>
  <si>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</si>
  <si>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</si>
  <si>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</si>
  <si>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</si>
  <si>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</si>
  <si>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</si>
  <si>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</si>
  <si>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</si>
  <si>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</si>
  <si>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</si>
  <si>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</si>
  <si>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</si>
  <si>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</si>
  <si>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</si>
  <si>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</si>
  <si>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</si>
  <si>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</si>
  <si>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</si>
  <si>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</si>
  <si>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</si>
  <si>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</si>
  <si>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</si>
  <si>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</si>
  <si>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</si>
  <si>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</si>
  <si>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</si>
  <si>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</si>
  <si>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</si>
  <si>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</si>
  <si>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</si>
  <si>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</si>
  <si>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</si>
  <si>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</si>
  <si>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</si>
  <si>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</si>
  <si>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</si>
  <si>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</si>
  <si>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</si>
  <si>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</si>
  <si>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</si>
  <si>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</si>
  <si>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</si>
  <si>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</si>
  <si>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</si>
  <si>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</si>
  <si>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</si>
  <si>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</si>
  <si>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</si>
  <si>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</si>
  <si>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</si>
  <si>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</si>
  <si>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</si>
  <si>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</si>
  <si>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</si>
  <si>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</si>
  <si>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</si>
  <si>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</si>
  <si>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</si>
  <si>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</si>
  <si>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</si>
  <si>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</si>
  <si>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</si>
  <si>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</si>
  <si>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</si>
  <si>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</si>
  <si>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</si>
  <si>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</si>
  <si>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</si>
  <si>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</si>
  <si>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</si>
  <si>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</si>
  <si>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</si>
  <si>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</si>
  <si>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</si>
  <si>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</si>
  <si>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</si>
  <si>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</si>
  <si>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</si>
  <si>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</si>
  <si>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</si>
  <si>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</si>
  <si>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</si>
  <si>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</si>
  <si>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</si>
  <si>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</si>
  <si>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</si>
  <si>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</si>
  <si>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</si>
  <si>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</si>
  <si>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</si>
  <si>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</si>
  <si>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</si>
  <si>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</si>
  <si>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</si>
  <si>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</si>
  <si>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</si>
  <si>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</si>
  <si>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</si>
  <si>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</si>
  <si>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</si>
  <si>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</si>
  <si>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</si>
  <si>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</si>
  <si>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</si>
  <si>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</si>
  <si>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</si>
  <si>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</si>
  <si>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</si>
  <si>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</si>
  <si>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</si>
  <si>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</si>
  <si>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</si>
  <si>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</si>
  <si>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</si>
  <si>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</si>
  <si>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</si>
  <si>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</si>
  <si>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</si>
  <si>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</si>
  <si>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</si>
  <si>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</si>
  <si>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</si>
  <si>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</si>
  <si>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</si>
  <si>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</si>
  <si>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</si>
  <si>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</si>
  <si>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</si>
  <si>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</si>
  <si>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</si>
  <si>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</si>
  <si>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</si>
  <si>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</si>
  <si>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</si>
  <si>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</si>
  <si>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</si>
  <si>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</si>
  <si>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</si>
  <si>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</si>
  <si>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</si>
  <si>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</si>
  <si>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</si>
  <si>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</si>
  <si>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</si>
  <si>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</si>
  <si>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</si>
  <si>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</si>
  <si>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</si>
  <si>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</si>
  <si>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</si>
  <si>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</si>
  <si>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</si>
  <si>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</si>
  <si>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</si>
  <si>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</si>
  <si>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</si>
  <si>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</si>
  <si>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</si>
  <si>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</si>
  <si>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</si>
  <si>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</si>
  <si>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</si>
  <si>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</si>
  <si>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</si>
  <si>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</si>
  <si>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</si>
  <si>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</si>
  <si>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</si>
  <si>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</si>
  <si>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</si>
  <si>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</si>
  <si>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</si>
  <si>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</si>
  <si>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</si>
  <si>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</si>
  <si>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</si>
  <si>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</si>
  <si>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</si>
  <si>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</si>
  <si>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</si>
  <si>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</si>
  <si>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</si>
  <si>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</si>
  <si>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</si>
  <si>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</si>
  <si>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</si>
  <si>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</si>
  <si>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</si>
  <si>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</si>
  <si>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</si>
  <si>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</si>
  <si>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</si>
  <si>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</si>
  <si>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</si>
  <si>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</si>
  <si>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</si>
  <si>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</si>
  <si>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</si>
  <si>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</si>
  <si>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</si>
  <si>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</si>
  <si>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</si>
  <si>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</si>
  <si>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</si>
  <si>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</si>
  <si>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</si>
  <si>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</si>
  <si>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</si>
  <si>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</si>
  <si>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</si>
  <si>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</si>
  <si>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</si>
  <si>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</si>
  <si>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</si>
  <si>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</si>
  <si>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</si>
  <si>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</si>
  <si>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</si>
  <si>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</si>
  <si>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</si>
  <si>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</si>
  <si>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</si>
  <si>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</si>
  <si>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</si>
  <si>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</si>
  <si>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</si>
  <si>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</si>
  <si>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</si>
  <si>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</si>
  <si>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</si>
  <si>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</si>
  <si>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</si>
  <si>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</si>
  <si>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</si>
  <si>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</si>
  <si>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</si>
  <si>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</si>
  <si>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</si>
  <si>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</si>
  <si>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</si>
  <si>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</si>
  <si>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</si>
  <si>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</si>
  <si>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</si>
  <si>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</si>
  <si>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</si>
  <si>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</si>
  <si>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</si>
  <si>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</si>
  <si>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</si>
  <si>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</si>
  <si>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</si>
  <si>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</si>
  <si>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</si>
  <si>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</si>
  <si>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</si>
  <si>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</si>
  <si>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</si>
  <si>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</si>
  <si>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</si>
  <si>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</si>
  <si>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</si>
  <si>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</si>
  <si>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</si>
  <si>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</si>
  <si>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</si>
  <si>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</si>
  <si>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</si>
  <si>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</si>
  <si>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</si>
  <si>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</si>
  <si>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</si>
  <si>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</si>
  <si>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</si>
  <si>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</si>
  <si>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</si>
  <si>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</si>
  <si>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</si>
  <si>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</si>
  <si>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</si>
  <si>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</si>
  <si>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</si>
  <si>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</si>
  <si>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</si>
  <si>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</si>
  <si>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</si>
  <si>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</si>
  <si>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</si>
  <si>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</si>
  <si>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</si>
  <si>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</si>
  <si>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</si>
  <si>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</si>
  <si>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</si>
  <si>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</si>
  <si>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</si>
  <si>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</si>
  <si>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</si>
  <si>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</si>
  <si>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</si>
  <si>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</si>
  <si>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</si>
  <si>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</si>
  <si>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</si>
  <si>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</si>
  <si>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</si>
  <si>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</si>
  <si>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</si>
  <si>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</si>
  <si>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</si>
  <si>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</si>
  <si>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</si>
  <si>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</si>
  <si>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</si>
  <si>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</si>
  <si>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</si>
  <si>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</si>
  <si>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</si>
  <si>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</si>
  <si>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</si>
  <si>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</si>
  <si>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</si>
  <si>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</si>
  <si>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</si>
  <si>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</si>
  <si>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</si>
  <si>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</si>
  <si>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</si>
  <si>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</si>
  <si>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</si>
  <si>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</si>
  <si>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</si>
  <si>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</si>
  <si>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</si>
  <si>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</si>
  <si>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</si>
  <si>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</si>
  <si>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</si>
  <si>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</si>
  <si>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</si>
  <si>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</si>
  <si>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</si>
  <si>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</si>
  <si>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</si>
  <si>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</si>
  <si>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</si>
  <si>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</si>
  <si>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</si>
  <si>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</si>
  <si>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</si>
  <si>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</si>
  <si>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</si>
  <si>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</si>
  <si>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</si>
  <si>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</si>
  <si>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</si>
  <si>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</si>
  <si>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</si>
  <si>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</si>
  <si>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</si>
  <si>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</si>
  <si>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</si>
  <si>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</si>
  <si>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</si>
  <si>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</si>
  <si>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</si>
  <si>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</si>
  <si>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</si>
  <si>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</si>
  <si>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</si>
  <si>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</si>
  <si>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</si>
  <si>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</si>
  <si>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</si>
  <si>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</si>
  <si>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</si>
  <si>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</si>
  <si>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</si>
  <si>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</si>
  <si>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</si>
  <si>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</si>
  <si>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</si>
  <si>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</si>
  <si>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</si>
  <si>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</si>
  <si>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</si>
  <si>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</si>
  <si>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</si>
  <si>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</si>
  <si>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</si>
  <si>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</si>
  <si>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</si>
  <si>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</si>
  <si>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</si>
  <si>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</si>
  <si>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</si>
  <si>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</si>
  <si>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</si>
  <si>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</si>
  <si>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</si>
  <si>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</si>
  <si>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</si>
  <si>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</si>
  <si>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</si>
  <si>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</si>
  <si>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</si>
  <si>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</si>
  <si>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</si>
  <si>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</si>
  <si>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</si>
  <si>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</si>
  <si>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</si>
  <si>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</si>
  <si>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</si>
  <si>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</si>
  <si>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</si>
  <si>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</si>
  <si>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</si>
  <si>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</si>
  <si>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</si>
  <si>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</si>
  <si>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</si>
  <si>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</si>
  <si>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</si>
  <si>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</si>
  <si>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</si>
  <si>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</si>
  <si>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</si>
  <si>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</si>
  <si>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</si>
  <si>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</si>
  <si>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</si>
  <si>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</si>
  <si>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</si>
  <si>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</si>
  <si>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</si>
  <si>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</si>
  <si>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</si>
  <si>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</si>
  <si>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</si>
  <si>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</si>
  <si>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</si>
  <si>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</si>
  <si>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</si>
  <si>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</si>
  <si>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</si>
  <si>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</si>
  <si>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</si>
  <si>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</si>
  <si>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</si>
  <si>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</si>
  <si>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</si>
  <si>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</si>
  <si>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</si>
  <si>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</si>
  <si>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</si>
  <si>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</si>
  <si>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</si>
  <si>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</si>
  <si>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</si>
  <si>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</si>
  <si>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</si>
  <si>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</si>
  <si>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</si>
  <si>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</si>
  <si>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</si>
  <si>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</si>
  <si>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</si>
  <si>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</si>
  <si>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</si>
  <si>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</si>
  <si>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</si>
  <si>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</si>
  <si>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</si>
  <si>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</si>
  <si>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</si>
  <si>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</si>
  <si>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</si>
  <si>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</si>
  <si>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</si>
  <si>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</si>
  <si>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</si>
  <si>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</si>
  <si>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</si>
  <si>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</si>
  <si>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</si>
  <si>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</si>
  <si>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</si>
  <si>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</si>
  <si>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</si>
  <si>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</si>
  <si>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</si>
  <si>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</si>
  <si>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</si>
  <si>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</si>
  <si>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</si>
  <si>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</si>
  <si>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</si>
  <si>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</si>
  <si>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</si>
  <si>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</si>
  <si>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</si>
  <si>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</si>
  <si>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</si>
  <si>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</si>
  <si>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</si>
  <si>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</si>
  <si>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</si>
  <si>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</si>
  <si>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</si>
  <si>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</si>
  <si>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</si>
  <si>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</si>
  <si>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</si>
  <si>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</si>
  <si>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</si>
  <si>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</si>
  <si>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</si>
  <si>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</si>
  <si>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</si>
  <si>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</si>
  <si>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</si>
  <si>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</si>
  <si>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</si>
  <si>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</si>
  <si>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</si>
  <si>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</si>
  <si>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</si>
  <si>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</si>
  <si>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</si>
  <si>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</si>
  <si>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</si>
  <si>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</si>
  <si>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</si>
  <si>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</si>
  <si>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</si>
  <si>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</si>
  <si>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</si>
  <si>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</si>
  <si>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</si>
  <si>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</si>
  <si>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</si>
  <si>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</si>
  <si>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</si>
  <si>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</si>
  <si>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</si>
  <si>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</si>
  <si>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</si>
  <si>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</si>
  <si>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</si>
  <si>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</si>
  <si>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</si>
  <si>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</si>
  <si>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</si>
  <si>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</si>
  <si>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</si>
  <si>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</si>
  <si>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</si>
  <si>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</si>
  <si>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</si>
  <si>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</si>
  <si>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</si>
  <si>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</si>
  <si>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</si>
  <si>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</si>
  <si>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</si>
  <si>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</si>
  <si>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</si>
  <si>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</si>
  <si>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</si>
  <si>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</si>
  <si>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</si>
  <si>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</si>
  <si>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</si>
  <si>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</si>
  <si>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</si>
  <si>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</si>
  <si>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</si>
  <si>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</si>
  <si>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</si>
  <si>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</si>
  <si>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</si>
  <si>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</si>
  <si>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</si>
  <si>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</si>
  <si>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</si>
  <si>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</si>
  <si>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</si>
  <si>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</si>
  <si>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</si>
  <si>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</si>
  <si>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</si>
  <si>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</si>
  <si>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</si>
  <si>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</si>
  <si>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</si>
  <si>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</si>
  <si>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</si>
  <si>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</si>
  <si>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</si>
  <si>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</si>
  <si>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</si>
  <si>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</si>
  <si>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</si>
  <si>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</si>
  <si>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</si>
  <si>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</si>
  <si>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</si>
  <si>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</si>
  <si>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</si>
  <si>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</si>
  <si>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</si>
  <si>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</si>
  <si>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</si>
  <si>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</si>
  <si>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</si>
  <si>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</si>
  <si>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</si>
  <si>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</si>
  <si>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</si>
  <si>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</si>
  <si>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</si>
  <si>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</si>
  <si>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</si>
  <si>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</si>
  <si>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</si>
  <si>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</si>
  <si>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</si>
  <si>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</si>
  <si>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</si>
  <si>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</si>
  <si>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</si>
  <si>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</si>
  <si>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</si>
  <si>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</si>
  <si>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</si>
  <si>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</si>
  <si>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</si>
  <si>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</si>
  <si>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</si>
  <si>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</si>
  <si>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</si>
  <si>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</si>
  <si>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</si>
  <si>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</si>
  <si>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</si>
  <si>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</si>
  <si>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</si>
  <si>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</si>
  <si>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</si>
  <si>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</si>
  <si>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</si>
  <si>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</si>
  <si>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</si>
  <si>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</si>
  <si>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</si>
  <si>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</si>
  <si>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</si>
  <si>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</si>
  <si>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</si>
  <si>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</si>
  <si>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</si>
  <si>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</si>
  <si>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</si>
  <si>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</si>
  <si>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</si>
  <si>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</si>
  <si>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</si>
  <si>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</si>
  <si>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</si>
  <si>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</si>
  <si>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</si>
  <si>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</si>
  <si>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</si>
  <si>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</si>
  <si>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</si>
  <si>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</si>
  <si>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</si>
  <si>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</si>
  <si>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</si>
  <si>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</si>
  <si>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</si>
  <si>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</si>
  <si>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</si>
  <si>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</si>
  <si>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</si>
  <si>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</si>
  <si>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</si>
  <si>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</si>
  <si>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</si>
  <si>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</si>
  <si>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</si>
  <si>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</si>
  <si>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</si>
  <si>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</si>
  <si>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</si>
  <si>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</si>
  <si>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</si>
  <si>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</si>
  <si>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</si>
  <si>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</si>
  <si>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</si>
  <si>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</si>
  <si>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</si>
  <si>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</si>
  <si>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</si>
  <si>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</si>
  <si>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</si>
  <si>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</si>
  <si>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</si>
  <si>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</si>
  <si>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</si>
  <si>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</si>
  <si>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</si>
  <si>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</si>
  <si>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</si>
  <si>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</si>
  <si>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</si>
  <si>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</si>
  <si>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</si>
  <si>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</si>
  <si>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</si>
  <si>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</si>
  <si>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</si>
  <si>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</si>
  <si>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</si>
  <si>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</si>
  <si>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</si>
  <si>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</si>
  <si>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</si>
  <si>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</si>
  <si>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</si>
  <si>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</si>
  <si>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</si>
  <si>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</si>
  <si>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</si>
  <si>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</si>
  <si>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</si>
  <si>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</si>
  <si>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</si>
  <si>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</si>
  <si>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</si>
  <si>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</si>
  <si>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</si>
  <si>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</si>
  <si>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</si>
  <si>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</si>
  <si>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</si>
  <si>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</si>
  <si>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</si>
  <si>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</si>
  <si>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</si>
  <si>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</si>
  <si>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</si>
  <si>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</si>
  <si>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</si>
  <si>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</si>
  <si>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</si>
  <si>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</si>
  <si>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</si>
  <si>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</si>
  <si>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</si>
  <si>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</si>
  <si>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</si>
  <si>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</si>
  <si>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</si>
  <si>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</si>
  <si>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</si>
  <si>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</si>
  <si>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</si>
  <si>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</si>
  <si>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</si>
  <si>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</si>
  <si>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</si>
  <si>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</si>
  <si>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</si>
  <si>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</si>
  <si>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</si>
  <si>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</si>
  <si>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</si>
  <si>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</si>
  <si>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</si>
  <si>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</si>
  <si>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</si>
  <si>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</si>
  <si>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</si>
  <si>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</si>
  <si>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</si>
  <si>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</si>
  <si>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</si>
  <si>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</si>
  <si>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</si>
  <si>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</si>
  <si>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</si>
  <si>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</si>
  <si>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</si>
  <si>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</si>
  <si>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</si>
  <si>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</si>
  <si>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</si>
  <si>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</si>
  <si>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</si>
  <si>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</si>
  <si>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</si>
  <si>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</si>
  <si>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</si>
  <si>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</si>
  <si>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</si>
  <si>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</si>
  <si>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</si>
  <si>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</si>
  <si>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</si>
  <si>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</si>
  <si>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</si>
  <si>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</si>
  <si>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</si>
  <si>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</si>
  <si>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</si>
  <si>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</si>
  <si>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</si>
  <si>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</si>
  <si>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</si>
  <si>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</si>
  <si>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</si>
  <si>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</si>
  <si>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</si>
  <si>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</si>
  <si>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</si>
  <si>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</si>
  <si>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</si>
  <si>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</si>
  <si>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</si>
  <si>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</si>
  <si>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</si>
  <si>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</si>
  <si>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</si>
  <si>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</si>
  <si>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</si>
  <si>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</si>
  <si>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</si>
  <si>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</si>
  <si>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</si>
  <si>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</si>
  <si>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</si>
  <si>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</si>
  <si>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</si>
  <si>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</si>
  <si>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</si>
  <si>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</si>
  <si>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</si>
  <si>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</si>
  <si>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</si>
  <si>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</si>
  <si>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</si>
  <si>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</si>
  <si>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</si>
  <si>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</si>
  <si>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</si>
  <si>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</si>
  <si>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</si>
  <si>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</si>
  <si>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</si>
  <si>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</si>
  <si>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</si>
  <si>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</si>
  <si>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</si>
  <si>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</si>
  <si>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</si>
  <si>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</si>
  <si>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</si>
  <si>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</si>
  <si>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</si>
  <si>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</si>
  <si>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</si>
  <si>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</si>
  <si>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</si>
  <si>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</si>
  <si>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</si>
  <si>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</si>
  <si>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</si>
  <si>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</si>
  <si>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</si>
  <si>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</si>
  <si>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</si>
  <si>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</si>
  <si>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</si>
  <si>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</si>
  <si>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</si>
  <si>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</si>
  <si>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</si>
  <si>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</si>
  <si>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</si>
  <si>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</si>
  <si>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</si>
  <si>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</si>
  <si>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</si>
  <si>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</si>
  <si>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</si>
  <si>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</si>
  <si>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</si>
  <si>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</si>
  <si>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</si>
  <si>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</si>
  <si>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</si>
  <si>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</si>
  <si>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</si>
  <si>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</si>
  <si>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</si>
  <si>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</si>
  <si>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</si>
  <si>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</si>
  <si>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</si>
  <si>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</si>
  <si>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</si>
  <si>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</si>
  <si>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</si>
  <si>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</si>
  <si>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</si>
  <si>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</si>
  <si>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</si>
  <si>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</si>
  <si>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</si>
  <si>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</si>
  <si>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</si>
  <si>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</si>
  <si>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</si>
  <si>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</si>
  <si>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</si>
  <si>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</si>
  <si>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</si>
  <si>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</si>
  <si>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</si>
  <si>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</si>
  <si>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</si>
  <si>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</si>
  <si>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</si>
  <si>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</si>
  <si>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</si>
  <si>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</si>
  <si>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</si>
  <si>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</si>
  <si>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</si>
  <si>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</si>
  <si>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</si>
  <si>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</si>
  <si>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</si>
  <si>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</si>
  <si>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</si>
  <si>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</si>
  <si>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</si>
  <si>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</si>
  <si>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</si>
  <si>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</si>
  <si>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</si>
  <si>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</si>
  <si>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</si>
  <si>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</si>
  <si>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</si>
  <si>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</si>
  <si>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</si>
  <si>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</si>
  <si>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</si>
  <si>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</si>
  <si>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</si>
  <si>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</si>
  <si>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</si>
  <si>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</si>
  <si>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</si>
  <si>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</si>
  <si>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</si>
  <si>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</si>
  <si>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</si>
  <si>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</si>
  <si>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</si>
  <si>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</si>
  <si>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</si>
  <si>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</si>
  <si>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</si>
  <si>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</si>
  <si>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</si>
  <si>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</si>
  <si>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</si>
  <si>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</si>
  <si>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</si>
  <si>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</si>
  <si>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</si>
  <si>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</si>
  <si>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</si>
  <si>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</si>
  <si>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</si>
  <si>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</si>
  <si>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</si>
  <si>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</si>
  <si>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</si>
  <si>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</si>
  <si>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</si>
  <si>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</si>
  <si>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</si>
  <si>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</si>
  <si>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</si>
  <si>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</si>
  <si>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</si>
  <si>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</si>
  <si>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</si>
  <si>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</si>
  <si>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</si>
  <si>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</si>
  <si>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</si>
  <si>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</si>
  <si>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</si>
  <si>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</si>
  <si>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</si>
  <si>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</si>
  <si>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</si>
  <si>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</si>
  <si>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</si>
  <si>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</si>
  <si>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</si>
  <si>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</si>
  <si>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</si>
  <si>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</si>
  <si>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</si>
  <si>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</si>
  <si>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</si>
  <si>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</si>
  <si>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</si>
  <si>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</si>
  <si>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</si>
  <si>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</si>
  <si>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</si>
  <si>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</si>
  <si>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</si>
  <si>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</si>
  <si>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</si>
  <si>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</si>
  <si>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</si>
  <si>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</si>
  <si>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</si>
  <si>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</si>
  <si>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</si>
  <si>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</si>
  <si>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</si>
  <si>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</si>
  <si>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</si>
  <si>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</si>
  <si>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</si>
  <si>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</si>
  <si>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</si>
  <si>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</si>
  <si>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</si>
  <si>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</si>
  <si>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</si>
  <si>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</si>
  <si>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</si>
  <si>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</si>
  <si>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</si>
  <si>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</si>
  <si>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</si>
  <si>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</si>
  <si>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</si>
  <si>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</si>
  <si>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</si>
  <si>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</si>
  <si>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</si>
  <si>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</si>
  <si>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</si>
  <si>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</si>
  <si>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</si>
  <si>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</si>
  <si>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</si>
  <si>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</si>
  <si>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</si>
  <si>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</si>
  <si>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</si>
  <si>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</si>
  <si>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</si>
  <si>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</si>
  <si>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</si>
  <si>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</si>
  <si>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</si>
  <si>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</si>
  <si>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</si>
  <si>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</si>
  <si>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</si>
  <si>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</si>
  <si>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</si>
  <si>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</si>
  <si>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</si>
  <si>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</si>
  <si>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</si>
  <si>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</si>
  <si>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</si>
  <si>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</si>
  <si>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</si>
  <si>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</si>
  <si>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</si>
  <si>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</si>
  <si>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</si>
  <si>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</si>
  <si>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</si>
  <si>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</si>
  <si>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</si>
  <si>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</si>
  <si>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</si>
  <si>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</si>
  <si>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</si>
  <si>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</si>
  <si>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</si>
  <si>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</si>
  <si>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</si>
  <si>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</si>
  <si>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</si>
  <si>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</si>
  <si>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</si>
  <si>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</si>
  <si>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</si>
  <si>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</si>
  <si>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</si>
  <si>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</si>
  <si>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</si>
  <si>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</si>
  <si>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</si>
  <si>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</si>
  <si>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</si>
  <si>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</si>
  <si>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</si>
  <si>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</si>
  <si>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</si>
  <si>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</si>
  <si>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</si>
  <si>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</si>
  <si>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</si>
  <si>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</si>
  <si>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</si>
  <si>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</si>
  <si>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</si>
  <si>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</si>
  <si>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</si>
  <si>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</si>
  <si>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</si>
  <si>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</si>
  <si>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</si>
  <si>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</si>
  <si>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</si>
  <si>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</si>
  <si>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</si>
  <si>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</si>
  <si>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</si>
  <si>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</si>
  <si>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</si>
  <si>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</si>
  <si>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</si>
  <si>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</si>
  <si>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</si>
  <si>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</si>
  <si>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</si>
  <si>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</si>
  <si>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</si>
  <si>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</si>
  <si>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</si>
  <si>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</si>
  <si>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</si>
  <si>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</si>
  <si>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</si>
  <si>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</si>
  <si>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</si>
  <si>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</si>
  <si>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</si>
  <si>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</si>
  <si>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</si>
  <si>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</si>
  <si>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</si>
  <si>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</si>
  <si>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</si>
  <si>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</si>
  <si>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</si>
  <si>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</si>
  <si>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</si>
  <si>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</si>
  <si>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</si>
  <si>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</si>
  <si>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</si>
  <si>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</si>
  <si>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</si>
  <si>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</si>
  <si>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</si>
  <si>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</si>
  <si>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</si>
  <si>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</si>
  <si>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</si>
  <si>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</si>
  <si>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</si>
  <si>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</si>
  <si>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</si>
  <si>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</si>
  <si>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</si>
  <si>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</si>
  <si>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</si>
  <si>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</si>
  <si>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</si>
  <si>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</si>
  <si>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</si>
  <si>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</si>
  <si>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</si>
  <si>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</si>
  <si>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</si>
  <si>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</si>
  <si>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</si>
  <si>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</si>
  <si>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</si>
  <si>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</si>
  <si>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</si>
  <si>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</si>
  <si>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</si>
  <si>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</si>
  <si>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</si>
  <si>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</si>
  <si>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</si>
  <si>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</si>
  <si>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</si>
  <si>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</si>
  <si>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</si>
  <si>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</si>
  <si>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</si>
  <si>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</si>
  <si>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</si>
  <si>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</si>
  <si>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</si>
  <si>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</si>
  <si>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</si>
  <si>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</si>
  <si>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</si>
  <si>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</si>
  <si>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</si>
  <si>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</si>
  <si>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</si>
  <si>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</si>
  <si>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</si>
  <si>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</si>
  <si>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</si>
  <si>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</si>
  <si>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</si>
  <si>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</si>
  <si>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</si>
  <si>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</si>
  <si>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</si>
  <si>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</si>
  <si>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</si>
  <si>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</si>
  <si>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</si>
  <si>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</si>
  <si>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</si>
  <si>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</si>
  <si>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</si>
  <si>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</si>
  <si>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</si>
  <si>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</si>
  <si>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</si>
  <si>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</si>
  <si>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</si>
  <si>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</si>
  <si>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</si>
  <si>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</si>
  <si>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</si>
  <si>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</si>
  <si>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</si>
  <si>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</si>
  <si>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</si>
  <si>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</si>
  <si>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</si>
  <si>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</si>
  <si>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</si>
  <si>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</si>
  <si>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</si>
  <si>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</si>
  <si>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</si>
  <si>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</si>
  <si>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</si>
  <si>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</si>
  <si>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</si>
  <si>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</si>
  <si>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</si>
  <si>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</si>
  <si>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</si>
  <si>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</si>
  <si>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</si>
  <si>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</si>
  <si>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</si>
  <si>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</si>
  <si>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</si>
  <si>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</si>
  <si>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</si>
  <si>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</si>
  <si>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</si>
  <si>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</si>
  <si>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</si>
  <si>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</si>
  <si>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</si>
  <si>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</si>
  <si>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</si>
  <si>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</si>
  <si>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</si>
  <si>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</si>
  <si>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</si>
  <si>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</si>
  <si>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</si>
  <si>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</si>
  <si>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</si>
  <si>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</si>
  <si>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</si>
  <si>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</si>
  <si>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</si>
  <si>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</si>
  <si>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</si>
  <si>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</si>
  <si>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</si>
  <si>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</si>
  <si>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</si>
  <si>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</si>
  <si>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</si>
  <si>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</si>
  <si>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</si>
  <si>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</si>
  <si>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</si>
  <si>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</si>
  <si>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</si>
  <si>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</si>
  <si>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</si>
  <si>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</si>
  <si>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</si>
  <si>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</si>
  <si>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</si>
  <si>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</si>
  <si>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</si>
  <si>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</si>
  <si>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</si>
  <si>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</si>
  <si>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</si>
  <si>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</si>
  <si>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</si>
  <si>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</si>
  <si>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</si>
  <si>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</si>
  <si>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</si>
  <si>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</si>
  <si>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</si>
  <si>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</si>
  <si>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</si>
  <si>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</si>
  <si>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</si>
  <si>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</si>
  <si>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</si>
  <si>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</si>
  <si>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</si>
  <si>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</si>
  <si>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</si>
  <si>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</si>
  <si>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</si>
  <si>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</si>
  <si>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</si>
  <si>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</si>
  <si>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</si>
  <si>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</si>
  <si>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</si>
  <si>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</si>
  <si>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</si>
  <si>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</si>
  <si>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</si>
  <si>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</si>
  <si>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</si>
  <si>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</si>
  <si>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</si>
  <si>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</si>
  <si>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</si>
  <si>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</si>
  <si>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</si>
  <si>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</si>
  <si>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</si>
  <si>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</si>
  <si>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</si>
  <si>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</si>
  <si>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</si>
  <si>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</si>
  <si>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</si>
  <si>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</si>
  <si>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</si>
  <si>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</si>
  <si>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</si>
  <si>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</si>
  <si>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</si>
  <si>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</si>
  <si>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</si>
  <si>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</si>
  <si>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</si>
  <si>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</si>
  <si>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</si>
  <si>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</si>
  <si>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</si>
  <si>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</si>
  <si>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</si>
  <si>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</si>
  <si>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</si>
  <si>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</si>
  <si>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</si>
  <si>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</si>
  <si>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</si>
  <si>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</si>
  <si>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</si>
  <si>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</si>
  <si>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</si>
  <si>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</si>
  <si>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</si>
  <si>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</si>
  <si>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</si>
  <si>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</si>
  <si>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</si>
  <si>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</si>
  <si>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</si>
  <si>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</si>
  <si>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</si>
  <si>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</si>
  <si>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</si>
  <si>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</si>
  <si>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</si>
  <si>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</si>
  <si>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</si>
  <si>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</si>
  <si>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</si>
  <si>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</si>
  <si>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</si>
  <si>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</si>
  <si>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</si>
  <si>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</si>
  <si>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</si>
  <si>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</si>
  <si>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</si>
  <si>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</si>
  <si>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</si>
  <si>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</si>
  <si>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</si>
  <si>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</si>
  <si>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</si>
  <si>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</si>
  <si>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</si>
  <si>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</si>
  <si>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</si>
  <si>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</si>
  <si>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</si>
  <si>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</si>
  <si>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</si>
  <si>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</si>
  <si>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</si>
  <si>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</si>
  <si>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</si>
  <si>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</si>
  <si>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</si>
  <si>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</si>
  <si>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</si>
  <si>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</si>
  <si>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</si>
  <si>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</si>
  <si>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</si>
  <si>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</si>
  <si>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</si>
  <si>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</si>
  <si>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</si>
  <si>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</si>
  <si>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</si>
  <si>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</si>
  <si>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</si>
  <si>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</si>
  <si>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</si>
  <si>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</si>
  <si>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</si>
  <si>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</si>
  <si>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</si>
  <si>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</si>
  <si>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</si>
  <si>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</si>
  <si>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</si>
  <si>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</si>
  <si>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</si>
  <si>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</si>
  <si>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</si>
  <si>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</si>
  <si>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</si>
  <si>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</si>
  <si>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</si>
  <si>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</si>
  <si>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</si>
  <si>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</si>
  <si>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</si>
  <si>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</si>
  <si>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</si>
  <si>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</si>
  <si>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</si>
  <si>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</si>
  <si>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</si>
  <si>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</si>
  <si>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</si>
  <si>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</si>
  <si>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</si>
  <si>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</si>
  <si>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</si>
  <si>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</si>
  <si>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</si>
  <si>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</si>
  <si>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</si>
  <si>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</si>
  <si>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</si>
  <si>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</si>
  <si>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</si>
  <si>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</si>
  <si>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</si>
  <si>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</si>
  <si>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</si>
  <si>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</si>
  <si>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</si>
  <si>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</si>
  <si>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</si>
  <si>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</si>
  <si>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</si>
  <si>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</si>
  <si>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</si>
  <si>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</si>
  <si>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</si>
  <si>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</si>
  <si>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</si>
  <si>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</si>
  <si>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</si>
  <si>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</si>
  <si>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</si>
  <si>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</si>
  <si>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</si>
  <si>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</si>
  <si>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</si>
  <si>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</si>
  <si>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</si>
  <si>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</si>
  <si>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</si>
  <si>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</si>
  <si>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</si>
  <si>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</si>
  <si>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</si>
  <si>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</si>
  <si>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</si>
  <si>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</si>
  <si>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</si>
  <si>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</si>
  <si>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</si>
  <si>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</si>
  <si>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</si>
  <si>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</si>
  <si>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</si>
  <si>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</si>
  <si>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</si>
  <si>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</si>
  <si>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</si>
  <si>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</si>
  <si>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</si>
  <si>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</si>
  <si>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</si>
  <si>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</si>
  <si>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</si>
  <si>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</si>
  <si>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</si>
  <si>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</si>
  <si>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</si>
  <si>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</si>
  <si>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</si>
  <si>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</si>
  <si>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</si>
  <si>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</si>
  <si>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</si>
  <si>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</si>
  <si>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</si>
  <si>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</si>
  <si>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</si>
  <si>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</si>
  <si>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</si>
  <si>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</si>
  <si>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</si>
  <si>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</si>
  <si>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</si>
  <si>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</si>
  <si>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</si>
  <si>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</si>
  <si>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</si>
  <si>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</si>
  <si>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</si>
  <si>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</si>
  <si>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</si>
  <si>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</si>
  <si>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</si>
  <si>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</si>
  <si>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</si>
  <si>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</si>
  <si>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</si>
  <si>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</si>
  <si>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</si>
  <si>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</si>
  <si>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</si>
  <si>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</si>
  <si>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</si>
  <si>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</si>
  <si>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</si>
  <si>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</si>
  <si>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</si>
  <si>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</si>
  <si>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</si>
  <si>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</si>
  <si>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</si>
  <si>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</si>
  <si>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</si>
  <si>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</si>
  <si>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</si>
  <si>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</si>
  <si>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</si>
  <si>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</si>
  <si>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</si>
  <si>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</si>
  <si>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</si>
  <si>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</si>
  <si>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</si>
  <si>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</si>
  <si>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</si>
  <si>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</si>
  <si>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</si>
  <si>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</si>
  <si>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</si>
  <si>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</si>
  <si>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</si>
  <si>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</si>
  <si>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</si>
  <si>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</si>
  <si>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</si>
  <si>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</si>
  <si>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</si>
  <si>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</si>
  <si>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</si>
  <si>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</si>
  <si>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</si>
  <si>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</si>
  <si>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</si>
  <si>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</si>
  <si>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</si>
  <si>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</si>
  <si>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</si>
  <si>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</si>
  <si>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</si>
  <si>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</si>
  <si>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</si>
  <si>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</si>
  <si>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</si>
  <si>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</si>
  <si>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</si>
  <si>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</si>
  <si>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</si>
  <si>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</si>
  <si>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</si>
  <si>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</si>
  <si>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</si>
  <si>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</si>
  <si>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</si>
  <si>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</si>
  <si>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</si>
  <si>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</si>
  <si>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</si>
  <si>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</si>
  <si>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</si>
  <si>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</si>
  <si>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</si>
  <si>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</si>
  <si>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</si>
  <si>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</si>
  <si>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</si>
  <si>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</si>
  <si>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</si>
  <si>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</si>
  <si>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</si>
  <si>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</si>
  <si>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</si>
  <si>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</si>
  <si>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</si>
  <si>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</si>
  <si>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</si>
  <si>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</si>
  <si>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</si>
  <si>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</si>
  <si>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</si>
  <si>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</si>
  <si>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</si>
  <si>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</si>
  <si>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</si>
  <si>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</si>
  <si>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</si>
  <si>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</si>
  <si>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</si>
  <si>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</si>
  <si>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</si>
  <si>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</si>
  <si>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</si>
  <si>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</si>
  <si>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</si>
  <si>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</si>
  <si>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</si>
  <si>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</si>
  <si>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</si>
  <si>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</si>
  <si>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</si>
  <si>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</si>
  <si>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</si>
  <si>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</si>
  <si>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</si>
  <si>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</si>
  <si>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</si>
  <si>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</si>
  <si>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</si>
  <si>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</si>
  <si>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</si>
  <si>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</si>
  <si>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</si>
  <si>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</si>
  <si>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</si>
  <si>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</si>
  <si>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</si>
  <si>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</si>
  <si>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</si>
  <si>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</si>
  <si>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</si>
  <si>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</si>
  <si>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</si>
  <si>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</si>
  <si>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</si>
  <si>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</si>
  <si>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</si>
  <si>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</si>
  <si>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</si>
  <si>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</si>
  <si>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</si>
  <si>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</si>
  <si>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</si>
  <si>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</si>
  <si>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</si>
  <si>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</si>
  <si>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</si>
  <si>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</si>
  <si>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</si>
  <si>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</si>
  <si>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</si>
  <si>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</si>
  <si>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</si>
  <si>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</si>
  <si>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</si>
  <si>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</si>
  <si>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</si>
  <si>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</si>
  <si>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</si>
  <si>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</si>
  <si>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</si>
  <si>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</si>
  <si>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</si>
  <si>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</si>
  <si>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</si>
  <si>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</si>
  <si>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</si>
  <si>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</si>
  <si>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</si>
  <si>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</si>
  <si>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</si>
  <si>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</si>
  <si>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</si>
  <si>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</si>
  <si>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</si>
  <si>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</si>
  <si>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</si>
  <si>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</si>
  <si>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</si>
  <si>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</si>
  <si>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</si>
  <si>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</si>
  <si>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</si>
  <si>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</si>
  <si>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</si>
  <si>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</si>
  <si>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</si>
  <si>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</si>
  <si>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</si>
  <si>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</si>
  <si>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</si>
  <si>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</si>
  <si>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</si>
  <si>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</si>
  <si>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</si>
  <si>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</si>
  <si>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</si>
  <si>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</si>
  <si>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</si>
  <si>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</si>
  <si>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</si>
  <si>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</si>
  <si>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</si>
  <si>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</si>
  <si>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</si>
  <si>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</si>
  <si>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</si>
  <si>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</si>
  <si>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</si>
  <si>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</si>
  <si>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</si>
  <si>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</si>
  <si>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</si>
  <si>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</si>
  <si>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</si>
  <si>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</si>
  <si>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</si>
  <si>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</si>
  <si>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</si>
  <si>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</si>
  <si>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</si>
  <si>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</si>
  <si>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</si>
  <si>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</si>
  <si>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</si>
  <si>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</si>
  <si>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</si>
  <si>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</si>
  <si>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</si>
  <si>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</si>
  <si>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</si>
  <si>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</si>
  <si>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</si>
  <si>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</si>
  <si>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</si>
  <si>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</si>
  <si>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</si>
  <si>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</si>
  <si>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</si>
  <si>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</si>
  <si>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</si>
  <si>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</si>
  <si>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</si>
  <si>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</si>
  <si>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</si>
  <si>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</si>
  <si>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</si>
  <si>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</si>
  <si>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</si>
  <si>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</si>
  <si>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</si>
  <si>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</si>
  <si>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</si>
  <si>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</si>
  <si>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</si>
  <si>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</si>
  <si>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</si>
  <si>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</si>
  <si>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</si>
  <si>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</si>
  <si>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</si>
  <si>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</si>
  <si>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</si>
  <si>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</si>
  <si>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</si>
  <si>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</si>
  <si>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</si>
  <si>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</si>
  <si>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</si>
  <si>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</si>
  <si>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</si>
  <si>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</si>
  <si>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</si>
  <si>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</si>
  <si>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</si>
  <si>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</si>
  <si>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</si>
  <si>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</si>
  <si>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</si>
  <si>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</si>
  <si>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</si>
  <si>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</si>
  <si>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</si>
  <si>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</si>
  <si>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</si>
  <si>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</si>
  <si>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</si>
  <si>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</si>
  <si>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</si>
  <si>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</si>
  <si>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</si>
  <si>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</si>
  <si>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</si>
  <si>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</si>
  <si>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</si>
  <si>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</si>
  <si>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</si>
  <si>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</si>
  <si>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</si>
  <si>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</si>
  <si>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</si>
  <si>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</si>
  <si>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</si>
  <si>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</si>
  <si>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</si>
  <si>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</si>
  <si>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</si>
  <si>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</si>
  <si>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</si>
  <si>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</si>
  <si>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</si>
  <si>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</si>
  <si>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</si>
  <si>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</si>
  <si>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</si>
  <si>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</si>
  <si>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</si>
  <si>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</si>
  <si>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</si>
  <si>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</si>
  <si>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</si>
  <si>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</si>
  <si>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</si>
  <si>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</si>
  <si>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</si>
  <si>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</si>
  <si>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</si>
  <si>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</si>
  <si>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</si>
  <si>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</si>
  <si>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</si>
  <si>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</si>
  <si>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</si>
  <si>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</si>
  <si>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</si>
  <si>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</si>
  <si>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</si>
  <si>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</si>
  <si>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</si>
  <si>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</si>
  <si>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</si>
  <si>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</si>
  <si>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</si>
  <si>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</si>
  <si>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</si>
  <si>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</si>
  <si>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</si>
  <si>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</si>
  <si>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</si>
  <si>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</si>
  <si>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</si>
  <si>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</si>
  <si>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</si>
  <si>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</si>
  <si>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</si>
  <si>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</si>
  <si>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</si>
  <si>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</si>
  <si>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</si>
  <si>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</si>
  <si>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</si>
  <si>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</si>
  <si>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</si>
  <si>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</si>
  <si>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</si>
  <si>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</si>
  <si>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</si>
  <si>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</si>
  <si>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</si>
  <si>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</si>
  <si>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</si>
  <si>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</si>
  <si>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</si>
  <si>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</si>
  <si>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</si>
  <si>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</si>
  <si>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</si>
  <si>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</si>
  <si>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</si>
  <si>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</si>
  <si>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</si>
  <si>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</si>
  <si>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</si>
  <si>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</si>
  <si>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</si>
  <si>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</si>
  <si>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</si>
  <si>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</si>
  <si>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</si>
  <si>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</si>
  <si>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</si>
  <si>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</si>
  <si>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</si>
  <si>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</si>
  <si>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</si>
  <si>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</si>
  <si>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</si>
  <si>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</si>
  <si>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</si>
  <si>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</si>
  <si>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</si>
  <si>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</si>
  <si>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</si>
  <si>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</si>
  <si>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</si>
  <si>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</si>
  <si>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</si>
  <si>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</si>
  <si>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</si>
  <si>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</si>
  <si>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</si>
  <si>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</si>
  <si>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</si>
  <si>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</si>
  <si>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</si>
  <si>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</si>
  <si>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</si>
  <si>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</si>
  <si>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</si>
  <si>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</si>
  <si>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</si>
  <si>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</si>
  <si>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</si>
  <si>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</si>
  <si>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</si>
  <si>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</si>
  <si>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</si>
  <si>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</si>
  <si>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</si>
  <si>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</si>
  <si>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</si>
  <si>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</si>
  <si>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</si>
  <si>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</si>
  <si>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</si>
  <si>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</si>
  <si>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</si>
  <si>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</si>
  <si>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</si>
  <si>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</si>
  <si>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</si>
  <si>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</si>
  <si>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</si>
  <si>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</si>
  <si>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</si>
  <si>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</si>
  <si>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</si>
  <si>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</si>
  <si>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</si>
  <si>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</si>
  <si>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</si>
  <si>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</si>
  <si>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</si>
  <si>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</si>
  <si>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</si>
  <si>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</si>
  <si>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</si>
  <si>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</si>
  <si>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</si>
  <si>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</si>
  <si>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</si>
  <si>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</si>
  <si>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</si>
  <si>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</si>
  <si>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</si>
  <si>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</si>
  <si>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</si>
  <si>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</si>
  <si>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</si>
  <si>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</si>
  <si>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</si>
  <si>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</si>
  <si>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</si>
  <si>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</si>
  <si>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</si>
  <si>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</si>
  <si>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</si>
  <si>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</si>
  <si>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</si>
  <si>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</si>
  <si>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</si>
  <si>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</si>
  <si>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</si>
  <si>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</si>
  <si>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</si>
  <si>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</si>
  <si>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</si>
  <si>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</si>
  <si>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</si>
  <si>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</si>
  <si>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</si>
  <si>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</si>
  <si>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</si>
  <si>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</si>
  <si>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</si>
  <si>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</si>
  <si>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</si>
  <si>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</si>
  <si>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</si>
  <si>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</si>
  <si>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</si>
  <si>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</si>
  <si>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</si>
  <si>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</si>
  <si>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</si>
  <si>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</si>
  <si>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</si>
  <si>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</si>
  <si>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</si>
  <si>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</si>
  <si>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</si>
  <si>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</si>
  <si>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</si>
  <si>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</si>
  <si>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</si>
  <si>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</si>
  <si>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</si>
  <si>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</si>
  <si>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</si>
  <si>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</si>
  <si>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</si>
  <si>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</si>
  <si>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</si>
  <si>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</si>
  <si>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</si>
  <si>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</si>
  <si>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</si>
  <si>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</si>
  <si>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</si>
  <si>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</si>
  <si>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</si>
  <si>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</si>
  <si>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</si>
  <si>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</si>
  <si>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</si>
  <si>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</si>
  <si>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</si>
  <si>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</si>
  <si>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</si>
  <si>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</si>
  <si>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</si>
  <si>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</si>
  <si>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</si>
  <si>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</si>
  <si>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</si>
  <si>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</si>
  <si>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</si>
  <si>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</si>
  <si>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</si>
  <si>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</si>
  <si>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</si>
  <si>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</si>
  <si>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</si>
  <si>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</si>
  <si>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</si>
  <si>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</si>
  <si>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</si>
  <si>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</si>
  <si>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</si>
  <si>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</si>
  <si>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</si>
  <si>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</si>
  <si>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</si>
  <si>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</si>
  <si>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</si>
  <si>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</si>
  <si>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</si>
  <si>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</si>
  <si>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</si>
  <si>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</si>
  <si>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</si>
  <si>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</si>
  <si>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</si>
  <si>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</si>
  <si>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</si>
  <si>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</si>
  <si>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</si>
  <si>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</si>
  <si>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</si>
  <si>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</si>
  <si>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</si>
  <si>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</si>
  <si>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</si>
  <si>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</si>
  <si>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</si>
  <si>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</si>
  <si>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</si>
  <si>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</si>
  <si>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</si>
  <si>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</si>
  <si>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</si>
  <si>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</si>
  <si>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</si>
  <si>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</si>
  <si>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</si>
  <si>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</si>
  <si>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</si>
  <si>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</si>
  <si>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</si>
  <si>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</si>
  <si>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</si>
  <si>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</si>
  <si>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</si>
  <si>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</si>
  <si>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</si>
  <si>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</si>
  <si>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</si>
  <si>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</si>
  <si>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</si>
  <si>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</si>
  <si>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</si>
  <si>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</si>
  <si>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</si>
  <si>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</si>
  <si>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</si>
  <si>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</si>
  <si>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</si>
  <si>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</si>
  <si>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</si>
  <si>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</si>
  <si>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</si>
  <si>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</si>
  <si>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</si>
  <si>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</si>
  <si>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</si>
  <si>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</si>
  <si>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</si>
  <si>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</si>
  <si>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</si>
  <si>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</si>
  <si>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</si>
  <si>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</si>
  <si>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</si>
  <si>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</si>
  <si>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</si>
  <si>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</si>
  <si>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</si>
  <si>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</si>
  <si>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</si>
  <si>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</si>
  <si>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</si>
  <si>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</si>
  <si>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</si>
  <si>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</si>
  <si>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</si>
  <si>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</si>
  <si>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</si>
  <si>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</si>
  <si>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</si>
  <si>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</si>
  <si>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</si>
  <si>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</si>
  <si>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</si>
  <si>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</si>
  <si>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</si>
  <si>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</si>
  <si>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</si>
  <si>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</si>
  <si>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</si>
  <si>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</si>
  <si>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</si>
  <si>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</si>
  <si>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</si>
  <si>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</si>
  <si>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</si>
  <si>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</si>
  <si>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</si>
  <si>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</si>
  <si>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</si>
  <si>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</si>
  <si>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</si>
  <si>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</si>
  <si>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</si>
  <si>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</si>
  <si>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</si>
  <si>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</si>
  <si>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</si>
  <si>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</si>
  <si>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</si>
  <si>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</si>
  <si>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</si>
  <si>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</si>
  <si>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</si>
  <si>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</si>
  <si>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</si>
  <si>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</si>
  <si>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</si>
  <si>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</si>
  <si>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</si>
  <si>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</si>
  <si>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</si>
  <si>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</si>
  <si>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</si>
  <si>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</si>
  <si>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</si>
  <si>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</si>
  <si>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</si>
  <si>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</si>
  <si>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</si>
  <si>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</si>
  <si>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</si>
  <si>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</si>
  <si>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</si>
  <si>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</si>
  <si>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</si>
  <si>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</si>
  <si>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</si>
  <si>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</si>
  <si>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</si>
  <si>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</si>
  <si>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</si>
  <si>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</si>
  <si>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</si>
  <si>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</si>
  <si>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</si>
  <si>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</si>
  <si>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</si>
  <si>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</si>
  <si>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</si>
  <si>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</si>
  <si>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</si>
  <si>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</si>
  <si>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</si>
  <si>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</si>
  <si>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</si>
  <si>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</si>
  <si>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</si>
  <si>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</si>
  <si>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</si>
  <si>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</si>
  <si>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</si>
  <si>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</si>
  <si>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</si>
  <si>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</si>
  <si>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</si>
  <si>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</si>
  <si>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</si>
  <si>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</si>
  <si>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</si>
  <si>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</si>
  <si>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</si>
  <si>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</si>
  <si>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</si>
  <si>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</si>
  <si>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</si>
  <si>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</si>
  <si>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</si>
  <si>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</si>
  <si>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</si>
  <si>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</si>
  <si>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</si>
  <si>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</si>
  <si>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</si>
  <si>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</si>
  <si>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</si>
  <si>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</si>
  <si>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</si>
  <si>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</si>
  <si>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</si>
  <si>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</si>
  <si>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</si>
  <si>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</si>
  <si>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</si>
  <si>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</si>
  <si>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</si>
  <si>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</si>
  <si>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</si>
  <si>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</si>
  <si>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</si>
  <si>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</si>
  <si>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</si>
  <si>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</si>
  <si>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</si>
  <si>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</si>
  <si>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</si>
  <si>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</si>
  <si>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</si>
  <si>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</si>
  <si>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</si>
  <si>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</si>
  <si>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</si>
  <si>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</si>
  <si>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</si>
  <si>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</si>
  <si>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</si>
  <si>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</si>
  <si>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</si>
  <si>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</si>
  <si>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</si>
  <si>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</si>
  <si>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</si>
  <si>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</si>
  <si>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</si>
  <si>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</si>
  <si>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</si>
  <si>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</si>
  <si>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</si>
  <si>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</si>
  <si>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</si>
  <si>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</si>
  <si>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</si>
  <si>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</si>
  <si>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</si>
  <si>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</si>
  <si>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</si>
  <si>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</si>
  <si>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</si>
  <si>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</si>
  <si>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</si>
  <si>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</si>
  <si>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</si>
  <si>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</si>
  <si>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</si>
  <si>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</si>
  <si>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</si>
  <si>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</si>
  <si>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</si>
  <si>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</si>
  <si>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</si>
  <si>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</si>
  <si>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</si>
  <si>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</si>
  <si>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</si>
  <si>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</si>
  <si>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</si>
  <si>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</si>
  <si>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</si>
  <si>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</si>
  <si>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</si>
  <si>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</si>
  <si>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</si>
  <si>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</si>
  <si>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</si>
  <si>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</si>
  <si>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</si>
  <si>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</si>
  <si>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</si>
  <si>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</si>
  <si>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</si>
  <si>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</si>
  <si>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</si>
  <si>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</si>
  <si>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</si>
  <si>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</si>
  <si>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</si>
  <si>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</si>
  <si>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</si>
  <si>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</si>
  <si>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</si>
  <si>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</si>
  <si>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</si>
  <si>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</si>
  <si>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</si>
  <si>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</si>
  <si>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</si>
  <si>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</si>
  <si>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</si>
  <si>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</si>
  <si>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</si>
  <si>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</si>
  <si>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</si>
  <si>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</si>
  <si>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</si>
  <si>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</si>
  <si>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</si>
  <si>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</si>
  <si>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</si>
  <si>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</si>
  <si>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</si>
  <si>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</si>
  <si>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</si>
  <si>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</si>
  <si>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</si>
  <si>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</si>
  <si>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</si>
  <si>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</si>
  <si>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</si>
  <si>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</si>
  <si>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</si>
  <si>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</si>
  <si>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</si>
  <si>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</si>
  <si>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</si>
  <si>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</si>
  <si>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</si>
  <si>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</si>
  <si>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</si>
  <si>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</si>
  <si>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</si>
  <si>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</si>
  <si>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</si>
  <si>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</si>
  <si>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</si>
  <si>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</si>
  <si>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</si>
  <si>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</si>
  <si>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</si>
  <si>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</si>
  <si>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</si>
  <si>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</si>
  <si>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</si>
  <si>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</si>
  <si>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</si>
  <si>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</si>
  <si>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</si>
  <si>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</si>
  <si>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</si>
  <si>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</si>
  <si>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</si>
  <si>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</si>
  <si>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</si>
  <si>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</si>
  <si>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</si>
  <si>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</si>
  <si>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</si>
  <si>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</si>
  <si>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</si>
  <si>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</si>
  <si>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</si>
  <si>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</si>
  <si>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</si>
  <si>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</si>
  <si>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</si>
  <si>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</si>
  <si>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</si>
  <si>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</si>
  <si>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</si>
  <si>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</si>
  <si>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</si>
  <si>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</si>
  <si>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</si>
  <si>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</si>
  <si>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</si>
  <si>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</si>
  <si>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</si>
  <si>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</si>
  <si>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</si>
  <si>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</si>
  <si>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</si>
  <si>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</si>
  <si>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</si>
  <si>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</si>
  <si>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</si>
  <si>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</si>
  <si>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</si>
  <si>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</si>
  <si>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</si>
  <si>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</si>
  <si>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</si>
  <si>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</si>
  <si>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</si>
  <si>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</si>
  <si>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</si>
  <si>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</si>
  <si>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</si>
  <si>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</si>
  <si>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</si>
  <si>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</si>
  <si>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</si>
  <si>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</si>
  <si>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</si>
  <si>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</si>
  <si>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</si>
  <si>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</si>
  <si>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</si>
  <si>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</si>
  <si>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</si>
  <si>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</si>
  <si>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</si>
  <si>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</si>
  <si>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</si>
  <si>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</si>
  <si>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</si>
  <si>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</si>
  <si>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</si>
  <si>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</si>
  <si>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</si>
  <si>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</si>
  <si>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</si>
  <si>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</si>
  <si>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</si>
  <si>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</si>
  <si>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</si>
  <si>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</si>
  <si>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</si>
  <si>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</si>
  <si>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</si>
  <si>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</si>
  <si>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</si>
  <si>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</si>
  <si>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</si>
  <si>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</si>
  <si>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</si>
  <si>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</si>
  <si>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</si>
  <si>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</si>
  <si>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</si>
  <si>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</si>
  <si>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</si>
  <si>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</si>
  <si>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</si>
  <si>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</si>
  <si>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</si>
  <si>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</si>
  <si>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</si>
  <si>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</si>
  <si>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</si>
  <si>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</si>
  <si>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</si>
  <si>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</si>
  <si>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</si>
  <si>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</si>
  <si>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</si>
  <si>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</si>
  <si>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</si>
  <si>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</si>
  <si>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</si>
  <si>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</si>
  <si>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</si>
  <si>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</si>
  <si>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</si>
  <si>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</si>
  <si>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</si>
  <si>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</si>
  <si>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</si>
  <si>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</si>
  <si>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</si>
  <si>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</si>
  <si>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</si>
  <si>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</si>
  <si>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</si>
  <si>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</si>
  <si>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</si>
  <si>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</si>
  <si>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</si>
  <si>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</si>
  <si>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</si>
  <si>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</si>
  <si>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</si>
  <si>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</si>
  <si>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</si>
  <si>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</si>
  <si>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</si>
  <si>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</si>
  <si>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</si>
  <si>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</si>
  <si>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</si>
  <si>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</si>
  <si>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</si>
  <si>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</si>
  <si>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</si>
  <si>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</si>
  <si>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</si>
  <si>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</si>
  <si>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</si>
  <si>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</si>
  <si>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</si>
  <si>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</si>
  <si>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</si>
  <si>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</si>
  <si>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</si>
  <si>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</si>
  <si>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</si>
  <si>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</si>
  <si>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</si>
  <si>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</si>
  <si>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</si>
  <si>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</si>
  <si>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</si>
  <si>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</si>
  <si>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</si>
  <si>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</si>
  <si>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</si>
  <si>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</si>
  <si>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</si>
  <si>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</si>
  <si>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</si>
  <si>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</si>
  <si>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</si>
  <si>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</si>
  <si>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</si>
  <si>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</si>
  <si>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</si>
  <si>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</si>
  <si>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</si>
  <si>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</si>
  <si>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</si>
  <si>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</si>
  <si>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</si>
  <si>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</si>
  <si>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</si>
  <si>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</si>
  <si>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</si>
  <si>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</si>
  <si>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</si>
  <si>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</si>
  <si>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</si>
  <si>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</si>
  <si>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</si>
  <si>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</si>
  <si>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</si>
  <si>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</si>
  <si>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</si>
  <si>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</si>
  <si>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</si>
  <si>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</si>
  <si>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</si>
  <si>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</si>
  <si>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</si>
  <si>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</si>
  <si>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</si>
  <si>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</si>
  <si>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</si>
  <si>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</si>
  <si>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</si>
  <si>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</si>
  <si>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</si>
  <si>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</si>
  <si>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</si>
  <si>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</si>
  <si>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</si>
  <si>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</si>
  <si>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</si>
  <si>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</si>
  <si>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</si>
  <si>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</si>
  <si>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</si>
  <si>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</si>
  <si>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</si>
  <si>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</si>
  <si>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</si>
  <si>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</si>
  <si>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</si>
  <si>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</si>
  <si>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</si>
  <si>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</si>
  <si>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</si>
  <si>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</si>
  <si>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</si>
  <si>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</si>
  <si>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</si>
  <si>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</si>
  <si>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</si>
  <si>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</si>
  <si>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</si>
  <si>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</si>
  <si>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</si>
  <si>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</si>
  <si>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</si>
  <si>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</si>
  <si>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</si>
  <si>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</si>
  <si>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</si>
  <si>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</si>
  <si>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</si>
  <si>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</si>
  <si>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</si>
  <si>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</si>
  <si>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</si>
  <si>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</si>
  <si>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</si>
  <si>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</si>
  <si>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</si>
  <si>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</si>
  <si>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</si>
  <si>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</si>
  <si>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</si>
  <si>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</si>
  <si>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</si>
  <si>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</si>
  <si>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</si>
  <si>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</si>
  <si>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</si>
  <si>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</si>
  <si>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</si>
  <si>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</si>
  <si>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</si>
  <si>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</si>
  <si>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</si>
  <si>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</si>
  <si>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</si>
  <si>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</si>
  <si>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</si>
  <si>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</si>
  <si>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</si>
  <si>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</si>
  <si>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</si>
  <si>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</si>
  <si>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</si>
  <si>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</si>
  <si>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</si>
  <si>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</si>
  <si>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</si>
  <si>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</si>
  <si>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</si>
  <si>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</si>
  <si>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</si>
  <si>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</si>
  <si>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</si>
  <si>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</si>
  <si>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</si>
  <si>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</si>
  <si>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</si>
  <si>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</si>
  <si>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</si>
  <si>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</si>
  <si>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</si>
  <si>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</si>
  <si>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</si>
  <si>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</si>
  <si>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</si>
  <si>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</si>
  <si>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</si>
  <si>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</si>
  <si>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</si>
  <si>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</si>
  <si>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</si>
  <si>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</si>
  <si>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</si>
  <si>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</si>
  <si>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</si>
  <si>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</si>
  <si>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</si>
  <si>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</si>
  <si>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</si>
  <si>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</si>
  <si>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</si>
  <si>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</si>
  <si>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</si>
  <si>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</si>
  <si>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</si>
  <si>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</si>
  <si>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</si>
  <si>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</si>
  <si>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</si>
  <si>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</si>
  <si>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</si>
  <si>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</si>
  <si>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</si>
  <si>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</si>
  <si>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</si>
  <si>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</si>
  <si>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</si>
  <si>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</si>
  <si>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</si>
  <si>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</si>
  <si>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</si>
  <si>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</si>
  <si>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</si>
  <si>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</si>
  <si>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</si>
  <si>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</si>
  <si>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</si>
  <si>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</si>
  <si>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</si>
  <si>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</si>
  <si>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</si>
  <si>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</si>
  <si>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</si>
  <si>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</si>
  <si>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</si>
  <si>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</si>
  <si>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</si>
  <si>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</si>
  <si>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</si>
  <si>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</si>
  <si>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</si>
  <si>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</si>
  <si>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</si>
  <si>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</si>
  <si>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</si>
  <si>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</si>
  <si>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</si>
  <si>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</si>
  <si>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</si>
  <si>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</si>
  <si>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</si>
  <si>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</si>
  <si>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</si>
  <si>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</si>
  <si>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</si>
  <si>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</si>
  <si>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</si>
  <si>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</si>
  <si>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</si>
  <si>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</si>
  <si>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</si>
  <si>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</si>
  <si>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</si>
  <si>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</si>
  <si>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</si>
  <si>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</si>
  <si>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</si>
  <si>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</si>
  <si>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</si>
  <si>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</si>
  <si>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</si>
  <si>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</si>
  <si>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</si>
  <si>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</si>
  <si>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</si>
  <si>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</si>
  <si>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</si>
  <si>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</si>
  <si>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</si>
  <si>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</si>
  <si>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</si>
  <si>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</si>
  <si>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</si>
  <si>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</si>
  <si>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</si>
  <si>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</si>
  <si>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</si>
  <si>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</si>
  <si>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</si>
  <si>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</si>
  <si>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</si>
  <si>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</si>
  <si>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</si>
  <si>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</si>
  <si>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</si>
  <si>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</si>
  <si>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</si>
  <si>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</si>
  <si>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</si>
  <si>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</si>
  <si>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</si>
  <si>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</si>
  <si>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</si>
  <si>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</si>
  <si>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</si>
  <si>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</si>
  <si>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</si>
  <si>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</si>
  <si>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</si>
  <si>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</si>
  <si>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</si>
  <si>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</si>
  <si>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</si>
  <si>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</si>
  <si>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</si>
  <si>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</si>
  <si>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</si>
  <si>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</si>
  <si>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</si>
  <si>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</si>
  <si>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</si>
  <si>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</si>
  <si>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</si>
  <si>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</si>
  <si>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</si>
  <si>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</si>
  <si>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</si>
  <si>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</si>
  <si>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</si>
  <si>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</si>
  <si>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</si>
  <si>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</si>
  <si>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</si>
  <si>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</si>
  <si>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</si>
  <si>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</si>
  <si>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</si>
  <si>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</si>
  <si>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</si>
  <si>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</si>
  <si>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</si>
  <si>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</si>
  <si>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</si>
  <si>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</si>
  <si>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</si>
  <si>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</si>
  <si>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</si>
  <si>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</si>
  <si>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</si>
  <si>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</si>
  <si>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</si>
  <si>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</si>
  <si>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</si>
  <si>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</si>
  <si>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</si>
  <si>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</si>
  <si>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</si>
  <si>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</si>
  <si>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</si>
  <si>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</si>
  <si>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</si>
  <si>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</si>
  <si>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</si>
  <si>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</si>
  <si>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</si>
  <si>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</si>
  <si>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</si>
  <si>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</si>
  <si>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</si>
  <si>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</si>
  <si>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</si>
  <si>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</si>
  <si>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</si>
  <si>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</si>
  <si>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</si>
  <si>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</si>
  <si>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</si>
  <si>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</si>
  <si>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</si>
  <si>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</si>
  <si>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</si>
  <si>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</si>
  <si>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</si>
  <si>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</si>
  <si>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</si>
  <si>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</si>
  <si>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</si>
  <si>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</si>
  <si>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</si>
  <si>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</si>
  <si>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</si>
  <si>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</si>
  <si>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</si>
  <si>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</si>
  <si>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</si>
  <si>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</si>
  <si>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</si>
  <si>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</si>
  <si>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</si>
  <si>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</si>
  <si>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</si>
  <si>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</si>
  <si>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</si>
  <si>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</si>
  <si>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</si>
  <si>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</si>
  <si>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</si>
  <si>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</si>
  <si>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</si>
  <si>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</si>
  <si>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</si>
  <si>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</si>
  <si>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</si>
  <si>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</si>
  <si>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</si>
  <si>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</si>
  <si>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</si>
  <si>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</si>
  <si>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</si>
  <si>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</si>
  <si>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</si>
  <si>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</si>
  <si>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</si>
  <si>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</si>
  <si>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</si>
  <si>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</si>
  <si>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</si>
  <si>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</si>
  <si>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</si>
  <si>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</si>
  <si>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</si>
  <si>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</si>
  <si>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</si>
  <si>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</si>
  <si>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</si>
  <si>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</si>
  <si>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</si>
  <si>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</si>
  <si>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</si>
  <si>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</si>
  <si>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</si>
  <si>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</si>
  <si>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</si>
  <si>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</si>
  <si>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</si>
  <si>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</si>
  <si>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</si>
  <si>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</si>
  <si>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</si>
  <si>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</si>
  <si>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</si>
  <si>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</si>
  <si>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</si>
  <si>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</si>
  <si>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</si>
  <si>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</si>
  <si>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</si>
  <si>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</si>
  <si>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</si>
  <si>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</si>
  <si>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</si>
  <si>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</si>
  <si>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</si>
  <si>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</si>
  <si>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</si>
  <si>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</si>
  <si>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</si>
  <si>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</si>
  <si>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</si>
  <si>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</si>
  <si>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</si>
  <si>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</si>
  <si>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</si>
  <si>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</si>
  <si>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</si>
  <si>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</si>
  <si>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</si>
  <si>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</si>
  <si>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</si>
  <si>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</si>
  <si>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</si>
  <si>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</si>
  <si>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</si>
  <si>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</si>
  <si>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</si>
  <si>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</si>
  <si>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</si>
  <si>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</si>
  <si>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</si>
  <si>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</si>
  <si>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</si>
  <si>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</si>
  <si>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</si>
  <si>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</si>
  <si>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</si>
  <si>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</si>
  <si>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</si>
  <si>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</si>
  <si>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</si>
  <si>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</si>
  <si>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</si>
  <si>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</si>
  <si>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</si>
  <si>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</si>
  <si>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</si>
  <si>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</si>
  <si>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</si>
  <si>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</si>
  <si>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</si>
  <si>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</si>
  <si>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</si>
  <si>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</si>
  <si>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</si>
  <si>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</si>
  <si>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</si>
  <si>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</si>
  <si>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</si>
  <si>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</si>
  <si>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</si>
  <si>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</si>
  <si>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</si>
  <si>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</si>
  <si>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</si>
  <si>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</si>
  <si>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</si>
  <si>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</si>
  <si>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</si>
  <si>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</si>
  <si>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</si>
  <si>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</si>
  <si>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</si>
  <si>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</si>
  <si>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</si>
  <si>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</si>
  <si>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</si>
  <si>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</si>
  <si>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</si>
  <si>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</si>
  <si>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</si>
  <si>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</si>
  <si>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</si>
  <si>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</si>
  <si>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</si>
  <si>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</si>
  <si>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</si>
  <si>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</si>
  <si>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</si>
  <si>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</si>
  <si>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</si>
  <si>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</si>
  <si>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</si>
  <si>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</si>
  <si>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</si>
  <si>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</si>
  <si>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</si>
  <si>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</si>
  <si>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</si>
  <si>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</si>
  <si>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</si>
  <si>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</si>
  <si>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</si>
  <si>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</si>
  <si>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</si>
  <si>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</si>
  <si>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</si>
  <si>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</si>
  <si>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</si>
  <si>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</si>
  <si>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</si>
  <si>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</si>
  <si>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</si>
  <si>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</si>
  <si>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</si>
  <si>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</si>
  <si>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</si>
  <si>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</si>
  <si>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</si>
  <si>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</si>
  <si>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</si>
  <si>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</si>
  <si>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</si>
  <si>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</si>
  <si>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</si>
  <si>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</si>
  <si>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</si>
  <si>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</si>
  <si>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</si>
  <si>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</si>
  <si>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</si>
  <si>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</si>
  <si>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</si>
  <si>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</si>
  <si>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</si>
  <si>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</si>
  <si>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</si>
  <si>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</si>
  <si>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</si>
  <si>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</si>
  <si>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</si>
  <si>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</si>
  <si>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</si>
  <si>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</si>
  <si>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</si>
  <si>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</si>
  <si>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</si>
  <si>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</si>
  <si>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</si>
  <si>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</si>
  <si>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</si>
  <si>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</si>
  <si>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</si>
  <si>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</si>
  <si>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</si>
  <si>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</si>
  <si>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</si>
  <si>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</si>
  <si>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</si>
  <si>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</si>
  <si>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</si>
  <si>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</si>
  <si>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</si>
  <si>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</si>
  <si>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</si>
  <si>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</si>
  <si>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</si>
  <si>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</si>
  <si>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</si>
  <si>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</si>
  <si>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</si>
  <si>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</si>
  <si>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</si>
  <si>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</si>
  <si>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</si>
  <si>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</si>
  <si>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</si>
  <si>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</si>
  <si>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</si>
  <si>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</si>
  <si>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</si>
  <si>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</si>
  <si>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</si>
  <si>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</si>
  <si>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</si>
  <si>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</si>
  <si>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</si>
  <si>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</si>
  <si>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</si>
  <si>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</si>
  <si>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</si>
  <si>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</si>
  <si>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</si>
  <si>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</si>
  <si>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</si>
  <si>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</si>
  <si>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</si>
  <si>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</si>
  <si>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</si>
  <si>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</si>
  <si>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</si>
  <si>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</si>
  <si>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</si>
  <si>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</si>
  <si>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</si>
  <si>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</si>
  <si>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</si>
  <si>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</si>
  <si>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</si>
  <si>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</si>
  <si>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</si>
  <si>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</si>
  <si>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</si>
  <si>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</si>
  <si>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</si>
  <si>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</si>
  <si>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</si>
  <si>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</si>
  <si>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</si>
  <si>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</si>
  <si>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</si>
  <si>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</si>
  <si>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</si>
  <si>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</si>
  <si>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</si>
  <si>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</si>
  <si>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</si>
  <si>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</si>
  <si>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</si>
  <si>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</si>
  <si>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</si>
  <si>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</si>
  <si>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</si>
  <si>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</si>
  <si>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</si>
  <si>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</si>
  <si>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</si>
  <si>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</si>
  <si>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</si>
  <si>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</si>
  <si>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</si>
  <si>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</si>
  <si>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</si>
  <si>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</si>
  <si>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</si>
  <si>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</si>
  <si>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</si>
  <si>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</si>
  <si>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</si>
  <si>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</si>
  <si>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</si>
  <si>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</si>
  <si>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</si>
  <si>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</si>
  <si>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</si>
  <si>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</si>
  <si>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</si>
  <si>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</si>
  <si>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</si>
  <si>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</si>
  <si>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</si>
  <si>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</si>
  <si>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</si>
  <si>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</si>
  <si>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</si>
  <si>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</si>
  <si>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</si>
  <si>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</si>
  <si>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</si>
  <si>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</si>
  <si>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</si>
  <si>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</si>
  <si>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</si>
  <si>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</si>
  <si>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</si>
  <si>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</si>
  <si>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</si>
  <si>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</si>
  <si>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</si>
  <si>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</si>
  <si>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</si>
  <si>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</si>
  <si>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</si>
  <si>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</si>
  <si>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</si>
  <si>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</si>
  <si>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</si>
  <si>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</si>
  <si>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</si>
  <si>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</si>
  <si>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</si>
  <si>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</si>
  <si>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</si>
  <si>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</si>
  <si>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</si>
  <si>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</si>
  <si>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</si>
  <si>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</si>
  <si>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</si>
  <si>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</si>
  <si>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</si>
  <si>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</si>
  <si>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</si>
  <si>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</si>
  <si>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</si>
  <si>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</si>
  <si>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</si>
  <si>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</si>
  <si>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</si>
  <si>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</si>
  <si>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</si>
  <si>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</si>
  <si>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</si>
  <si>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</si>
  <si>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</si>
  <si>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</si>
  <si>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</si>
  <si>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</si>
  <si>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</si>
  <si>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</si>
  <si>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</si>
  <si>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</si>
  <si>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</si>
  <si>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</si>
  <si>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</si>
  <si>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</si>
  <si>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</si>
  <si>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</si>
  <si>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</si>
  <si>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</si>
  <si>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</si>
  <si>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</si>
  <si>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</si>
  <si>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</si>
  <si>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</si>
  <si>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</si>
  <si>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</si>
  <si>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</si>
  <si>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</si>
  <si>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</si>
  <si>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</si>
  <si>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</si>
  <si>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</si>
  <si>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</si>
  <si>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</si>
  <si>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</si>
  <si>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</si>
  <si>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</si>
  <si>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</si>
  <si>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</si>
  <si>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</si>
  <si>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</si>
  <si>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</si>
  <si>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</si>
  <si>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</si>
  <si>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</si>
  <si>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</si>
  <si>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</si>
  <si>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</si>
  <si>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</si>
  <si>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</si>
  <si>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</si>
  <si>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</si>
  <si>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</si>
  <si>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</si>
  <si>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</si>
  <si>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</si>
  <si>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</si>
  <si>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</si>
  <si>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</si>
  <si>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</si>
  <si>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</si>
  <si>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</si>
  <si>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</si>
  <si>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</si>
  <si>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</si>
  <si>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</si>
  <si>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</si>
  <si>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</si>
  <si>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</si>
  <si>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</si>
  <si>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</si>
  <si>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</si>
  <si>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</si>
  <si>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</si>
  <si>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</si>
  <si>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</si>
  <si>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</si>
  <si>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</si>
  <si>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</si>
  <si>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</si>
  <si>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</si>
  <si>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</si>
  <si>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</si>
  <si>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</si>
  <si>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</si>
  <si>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</si>
  <si>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</si>
  <si>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</si>
  <si>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</si>
  <si>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</si>
  <si>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</si>
  <si>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</si>
  <si>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</si>
  <si>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</si>
  <si>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</si>
  <si>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</si>
  <si>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</si>
  <si>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</si>
  <si>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</si>
  <si>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</si>
  <si>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</si>
  <si>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</si>
  <si>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</si>
  <si>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</si>
  <si>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</si>
  <si>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</si>
  <si>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</si>
  <si>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</si>
  <si>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</si>
  <si>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</si>
  <si>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</si>
  <si>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</si>
  <si>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</si>
  <si>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</si>
  <si>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</si>
  <si>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</si>
  <si>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</si>
  <si>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</si>
  <si>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</si>
  <si>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</si>
  <si>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</si>
  <si>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</si>
  <si>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</si>
  <si>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</si>
  <si>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</si>
  <si>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</si>
  <si>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</si>
  <si>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</si>
  <si>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</si>
  <si>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</si>
  <si>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</si>
  <si>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</si>
  <si>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</si>
  <si>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</si>
  <si>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</si>
  <si>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</si>
  <si>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</si>
  <si>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</si>
  <si>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</si>
  <si>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</si>
  <si>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</si>
  <si>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</si>
  <si>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</si>
  <si>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</si>
  <si>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</si>
  <si>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</si>
  <si>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</si>
  <si>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</si>
  <si>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</si>
  <si>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</si>
  <si>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</si>
  <si>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</si>
  <si>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</si>
  <si>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</si>
  <si>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</si>
  <si>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</si>
  <si>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</si>
  <si>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</si>
  <si>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</si>
  <si>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</si>
  <si>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</si>
  <si>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</si>
  <si>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</si>
  <si>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</si>
  <si>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</si>
  <si>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</si>
  <si>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</si>
  <si>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</si>
  <si>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</si>
  <si>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</si>
  <si>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</si>
  <si>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</si>
  <si>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</si>
  <si>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</si>
  <si>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</si>
  <si>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</si>
  <si>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</si>
  <si>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</si>
  <si>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</si>
  <si>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</si>
  <si>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</si>
  <si>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</si>
  <si>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</si>
  <si>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</si>
  <si>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</si>
  <si>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</si>
  <si>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</si>
  <si>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</si>
  <si>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</si>
  <si>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</si>
  <si>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</si>
  <si>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</si>
  <si>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</si>
  <si>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</si>
  <si>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</si>
  <si>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</si>
  <si>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</si>
  <si>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</si>
  <si>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</si>
  <si>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</si>
  <si>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</si>
  <si>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</si>
  <si>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</si>
  <si>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</si>
  <si>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</si>
  <si>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</si>
  <si>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</si>
  <si>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</si>
  <si>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</si>
  <si>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</si>
  <si>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</si>
  <si>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</si>
  <si>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</si>
  <si>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</si>
  <si>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</si>
  <si>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</si>
  <si>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</si>
  <si>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</si>
  <si>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</si>
  <si>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</si>
  <si>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</si>
  <si>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</si>
  <si>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</si>
  <si>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</si>
  <si>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</si>
  <si>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</si>
  <si>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</si>
  <si>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</si>
  <si>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</si>
  <si>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</si>
  <si>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</si>
  <si>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</si>
  <si>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</si>
  <si>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</si>
  <si>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</si>
  <si>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</si>
  <si>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</si>
  <si>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</si>
  <si>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</si>
  <si>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</si>
  <si>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</si>
  <si>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</si>
  <si>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</si>
  <si>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</si>
  <si>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</si>
  <si>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</si>
  <si>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</si>
  <si>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</si>
  <si>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</si>
  <si>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</si>
  <si>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</si>
  <si>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</si>
  <si>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</si>
  <si>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</si>
  <si>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</si>
  <si>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</si>
  <si>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</si>
  <si>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</si>
  <si>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</si>
  <si>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</si>
  <si>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</si>
  <si>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</si>
  <si>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</si>
  <si>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</si>
  <si>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</si>
  <si>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</si>
  <si>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</si>
  <si>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</si>
  <si>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</si>
  <si>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</si>
  <si>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</si>
  <si>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</si>
  <si>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</si>
  <si>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</si>
  <si>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</si>
  <si>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</si>
  <si>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</si>
  <si>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</si>
  <si>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</si>
  <si>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</si>
  <si>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</si>
  <si>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</si>
  <si>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</si>
  <si>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</si>
  <si>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</si>
  <si>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</si>
  <si>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</si>
  <si>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</si>
  <si>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</si>
  <si>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</si>
  <si>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</si>
  <si>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</si>
  <si>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</si>
  <si>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</si>
  <si>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</si>
  <si>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</si>
  <si>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</si>
  <si>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</si>
  <si>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</si>
  <si>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</si>
  <si>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</si>
  <si>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</si>
  <si>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</si>
  <si>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</si>
  <si>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</si>
  <si>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</si>
  <si>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</si>
  <si>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</si>
  <si>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</si>
  <si>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</si>
  <si>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</si>
  <si>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</si>
  <si>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</si>
  <si>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</si>
  <si>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</si>
  <si>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</si>
  <si>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</si>
  <si>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</si>
  <si>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</si>
  <si>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</si>
  <si>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</si>
  <si>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</si>
  <si>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</si>
  <si>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</si>
  <si>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</si>
  <si>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</si>
  <si>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</si>
  <si>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</si>
  <si>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</si>
  <si>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</si>
  <si>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</si>
  <si>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</si>
  <si>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</si>
  <si>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</si>
  <si>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</si>
  <si>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</si>
  <si>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</si>
  <si>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</si>
  <si>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</si>
  <si>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</si>
  <si>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</si>
  <si>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</si>
  <si>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</si>
  <si>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</si>
  <si>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</si>
  <si>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</si>
  <si>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</si>
  <si>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</si>
  <si>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</si>
  <si>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</si>
  <si>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</si>
  <si>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</si>
  <si>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</si>
  <si>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</si>
  <si>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</si>
  <si>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</si>
  <si>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</si>
  <si>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</si>
  <si>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</si>
  <si>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</si>
  <si>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</si>
  <si>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</si>
  <si>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</si>
  <si>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</si>
  <si>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</si>
  <si>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</si>
  <si>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</si>
  <si>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</si>
  <si>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</si>
  <si>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</si>
  <si>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</si>
  <si>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</si>
  <si>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</si>
  <si>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</si>
  <si>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</si>
  <si>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</si>
  <si>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</si>
  <si>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</si>
  <si>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</si>
  <si>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</si>
  <si>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</si>
  <si>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</si>
  <si>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</si>
  <si>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</si>
  <si>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</si>
  <si>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</si>
  <si>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</si>
  <si>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</si>
  <si>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</si>
  <si>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</si>
  <si>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</si>
  <si>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</si>
  <si>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</si>
  <si>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</si>
  <si>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</si>
  <si>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</si>
  <si>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</si>
  <si>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</si>
  <si>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</si>
  <si>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</si>
  <si>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</si>
  <si>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</si>
  <si>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</si>
  <si>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</si>
  <si>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</si>
  <si>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</si>
  <si>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</si>
  <si>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</si>
  <si>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</si>
  <si>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</si>
  <si>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</si>
  <si>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</si>
  <si>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</si>
  <si>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</si>
  <si>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</si>
  <si>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</si>
  <si>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</si>
  <si>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</si>
  <si>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</si>
  <si>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</si>
  <si>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</si>
  <si>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</si>
  <si>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</si>
  <si>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</si>
  <si>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</si>
  <si>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</si>
  <si>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</si>
  <si>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</si>
  <si>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</si>
  <si>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</si>
  <si>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</si>
  <si>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</si>
  <si>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</si>
  <si>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</si>
  <si>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</si>
  <si>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</si>
  <si>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</si>
  <si>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</si>
  <si>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</si>
  <si>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</si>
  <si>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</si>
  <si>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</si>
  <si>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</si>
  <si>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</si>
  <si>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</si>
  <si>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</si>
  <si>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</si>
  <si>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</si>
  <si>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</si>
  <si>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</si>
  <si>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</si>
  <si>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</si>
  <si>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</si>
  <si>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</si>
  <si>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</si>
  <si>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</si>
  <si>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</si>
  <si>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</si>
  <si>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</si>
  <si>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</si>
  <si>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</si>
  <si>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</si>
  <si>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</si>
  <si>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</si>
  <si>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</si>
  <si>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</si>
  <si>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</si>
  <si>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</si>
  <si>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</si>
  <si>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</si>
  <si>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</si>
  <si>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</si>
  <si>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</si>
  <si>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</si>
  <si>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</si>
  <si>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</si>
  <si>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</si>
  <si>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</si>
  <si>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</si>
  <si>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</si>
  <si>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</si>
  <si>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</si>
  <si>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</si>
  <si>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</si>
  <si>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</si>
  <si>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</si>
  <si>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</si>
  <si>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</si>
  <si>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</si>
  <si>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</si>
  <si>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</si>
  <si>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</si>
  <si>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</si>
  <si>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</si>
  <si>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</si>
  <si>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</si>
  <si>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</si>
  <si>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</si>
  <si>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</si>
  <si>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</si>
  <si>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</si>
  <si>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</si>
  <si>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</si>
  <si>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</si>
  <si>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</si>
  <si>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</si>
  <si>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</si>
  <si>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</si>
  <si>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</si>
  <si>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</si>
  <si>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</si>
  <si>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</si>
  <si>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</si>
  <si>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</si>
  <si>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</si>
  <si>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</si>
  <si>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</si>
  <si>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</si>
  <si>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</si>
  <si>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</si>
  <si>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</si>
  <si>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</si>
  <si>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</si>
  <si>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</si>
  <si>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</si>
  <si>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</si>
  <si>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</si>
  <si>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</si>
  <si>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</si>
  <si>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</si>
  <si>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</si>
  <si>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</si>
  <si>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</si>
  <si>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</si>
  <si>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</si>
  <si>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</si>
  <si>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</si>
  <si>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</si>
  <si>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</si>
  <si>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</si>
  <si>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</si>
  <si>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</si>
  <si>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</si>
  <si>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</si>
  <si>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</si>
  <si>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</si>
  <si>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</si>
  <si>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</si>
  <si>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</si>
  <si>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</si>
  <si>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</si>
  <si>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</si>
  <si>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</si>
  <si>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</si>
  <si>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</si>
  <si>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</si>
  <si>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</si>
  <si>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</si>
  <si>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</si>
  <si>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</si>
  <si>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</si>
  <si>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</si>
  <si>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</si>
  <si>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</si>
  <si>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</si>
  <si>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</si>
  <si>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</si>
  <si>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</si>
  <si>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</si>
  <si>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</si>
  <si>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</si>
  <si>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</si>
  <si>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</si>
  <si>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</si>
  <si>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</si>
  <si>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</si>
  <si>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</si>
  <si>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</si>
  <si>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</si>
  <si>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</si>
  <si>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</si>
  <si>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</si>
  <si>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</si>
  <si>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</si>
  <si>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</si>
  <si>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</si>
  <si>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</si>
  <si>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</si>
  <si>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</si>
  <si>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</si>
  <si>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</si>
  <si>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</si>
  <si>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</si>
  <si>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</si>
  <si>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</si>
  <si>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</si>
  <si>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</si>
  <si>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</si>
  <si>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</si>
  <si>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</si>
  <si>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</si>
  <si>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</si>
  <si>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</si>
  <si>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</si>
  <si>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</si>
  <si>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</si>
  <si>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</si>
  <si>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</si>
  <si>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</si>
  <si>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</si>
  <si>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</si>
  <si>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</si>
  <si>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</si>
  <si>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</si>
  <si>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</si>
  <si>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</si>
  <si>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</si>
  <si>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</si>
  <si>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</si>
  <si>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</si>
  <si>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</si>
  <si>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</si>
  <si>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</si>
  <si>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</si>
  <si>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</si>
  <si>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</si>
  <si>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</si>
  <si>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</si>
  <si>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</si>
  <si>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</si>
  <si>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</si>
  <si>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</si>
  <si>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</si>
  <si>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</si>
  <si>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</si>
  <si>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</si>
  <si>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</si>
  <si>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</si>
  <si>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</si>
  <si>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</si>
  <si>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</si>
  <si>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</si>
  <si>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</si>
  <si>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</si>
  <si>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</si>
  <si>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</si>
  <si>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</si>
  <si>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</si>
  <si>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</si>
  <si>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</si>
  <si>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</si>
  <si>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</si>
  <si>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</si>
  <si>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</si>
  <si>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</si>
  <si>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</si>
  <si>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</si>
  <si>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</si>
  <si>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</si>
  <si>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</si>
  <si>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</si>
  <si>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</si>
  <si>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</si>
  <si>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</si>
  <si>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</si>
  <si>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</si>
  <si>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</si>
  <si>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</si>
  <si>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</si>
  <si>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</si>
  <si>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</si>
  <si>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</si>
  <si>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</si>
  <si>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</si>
  <si>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</si>
  <si>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</si>
  <si>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</si>
  <si>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</si>
  <si>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</si>
  <si>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</si>
  <si>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</si>
  <si>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</si>
  <si>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</si>
  <si>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</si>
  <si>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</si>
  <si>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</si>
  <si>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</si>
  <si>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</si>
  <si>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</si>
  <si>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</si>
  <si>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</si>
  <si>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</si>
  <si>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</si>
  <si>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</si>
  <si>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</si>
  <si>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</si>
  <si>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</si>
  <si>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</si>
  <si>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</si>
  <si>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</si>
  <si>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</si>
  <si>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</si>
  <si>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</si>
  <si>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</si>
  <si>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</si>
  <si>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</si>
  <si>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</si>
  <si>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</si>
  <si>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</si>
  <si>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</si>
  <si>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</si>
  <si>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</si>
  <si>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</si>
  <si>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</si>
  <si>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</si>
  <si>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</si>
  <si>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</si>
  <si>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</si>
  <si>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</si>
  <si>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</si>
  <si>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</si>
  <si>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</si>
  <si>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</si>
  <si>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</si>
  <si>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</si>
  <si>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</si>
  <si>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</si>
  <si>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</si>
  <si>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</si>
  <si>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</si>
  <si>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</si>
  <si>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</si>
  <si>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</si>
  <si>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</si>
  <si>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</si>
  <si>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</si>
  <si>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</si>
  <si>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</si>
  <si>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</si>
  <si>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</si>
  <si>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</si>
  <si>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</si>
  <si>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</si>
  <si>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</si>
  <si>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</si>
  <si>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</si>
  <si>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</si>
  <si>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</si>
  <si>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</si>
  <si>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</si>
  <si>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</si>
  <si>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</si>
  <si>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</si>
  <si>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</si>
  <si>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</si>
  <si>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</si>
  <si>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</si>
  <si>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</si>
  <si>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</si>
  <si>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</si>
  <si>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</si>
  <si>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</si>
  <si>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</si>
  <si>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</si>
  <si>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</si>
  <si>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</si>
  <si>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</si>
  <si>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</si>
  <si>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</si>
  <si>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</si>
  <si>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</si>
  <si>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</si>
  <si>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</si>
  <si>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</si>
  <si>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</si>
  <si>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</si>
  <si>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</si>
  <si>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</si>
  <si>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</si>
  <si>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</si>
  <si>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</si>
  <si>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</si>
  <si>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</si>
  <si>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</si>
  <si>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</si>
  <si>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</si>
  <si>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</si>
  <si>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</si>
  <si>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</si>
  <si>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</si>
  <si>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</si>
  <si>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</si>
  <si>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</si>
  <si>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</si>
  <si>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</si>
  <si>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</si>
  <si>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</si>
  <si>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</si>
  <si>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</si>
  <si>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</si>
  <si>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</si>
  <si>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</si>
  <si>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</si>
  <si>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</si>
  <si>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</si>
  <si>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</si>
  <si>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</si>
  <si>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</si>
  <si>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</si>
  <si>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</si>
  <si>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</si>
  <si>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</si>
  <si>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</si>
  <si>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</si>
  <si>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</si>
  <si>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</si>
  <si>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</si>
  <si>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</si>
  <si>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</si>
  <si>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</si>
  <si>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</si>
  <si>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</si>
  <si>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</si>
  <si>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</si>
  <si>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</si>
  <si>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</si>
  <si>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</si>
  <si>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</si>
  <si>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</si>
  <si>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</si>
  <si>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</si>
  <si>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</si>
  <si>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</si>
  <si>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</si>
  <si>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</si>
  <si>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</si>
  <si>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</si>
  <si>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</si>
  <si>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</si>
  <si>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</si>
  <si>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</si>
  <si>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</si>
  <si>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</si>
  <si>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</si>
  <si>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</si>
  <si>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</si>
  <si>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</si>
  <si>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</si>
  <si>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</si>
  <si>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</si>
  <si>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</si>
  <si>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</si>
  <si>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</si>
  <si>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</si>
  <si>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</si>
  <si>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</si>
  <si>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</si>
  <si>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</si>
  <si>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</si>
  <si>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</si>
  <si>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</si>
  <si>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</si>
  <si>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</si>
  <si>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</si>
  <si>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</si>
  <si>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</si>
  <si>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</si>
  <si>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</si>
  <si>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</si>
  <si>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</si>
  <si>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</si>
  <si>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</si>
  <si>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</si>
  <si>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</si>
  <si>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</si>
  <si>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</si>
  <si>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</si>
  <si>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</si>
  <si>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</si>
  <si>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</si>
  <si>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</si>
  <si>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</si>
  <si>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</si>
  <si>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</si>
  <si>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</si>
  <si>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</si>
  <si>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</si>
  <si>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</si>
  <si>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</si>
  <si>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</si>
  <si>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</si>
  <si>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</si>
  <si>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</si>
  <si>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</si>
  <si>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</si>
  <si>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</si>
  <si>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</si>
  <si>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</si>
  <si>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</si>
  <si>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</si>
  <si>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</si>
  <si>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</si>
  <si>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</si>
  <si>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</si>
  <si>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</si>
  <si>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</si>
  <si>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</si>
  <si>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</si>
  <si>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</si>
  <si>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</si>
  <si>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</si>
  <si>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</si>
  <si>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</si>
  <si>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</si>
  <si>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</si>
  <si>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</si>
  <si>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</si>
  <si>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</si>
  <si>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</si>
  <si>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</si>
  <si>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</si>
  <si>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</si>
  <si>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</si>
  <si>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</si>
  <si>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</si>
  <si>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</si>
  <si>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</si>
  <si>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</si>
  <si>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</si>
  <si>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</si>
  <si>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</si>
  <si>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</si>
  <si>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</si>
  <si>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</si>
  <si>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</si>
  <si>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</si>
  <si>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</si>
  <si>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</si>
  <si>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</si>
  <si>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</si>
  <si>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</si>
  <si>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</si>
  <si>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</si>
  <si>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</si>
  <si>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</si>
  <si>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</si>
  <si>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</si>
  <si>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</si>
  <si>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</si>
  <si>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</si>
  <si>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</si>
  <si>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</si>
  <si>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</si>
  <si>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</si>
  <si>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</si>
  <si>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</si>
  <si>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</si>
  <si>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</si>
  <si>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</si>
  <si>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</si>
  <si>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</si>
  <si>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</si>
  <si>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</si>
  <si>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</si>
  <si>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</si>
  <si>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</si>
  <si>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</si>
  <si>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</si>
  <si>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</si>
  <si>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</si>
  <si>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</si>
  <si>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</si>
  <si>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</si>
  <si>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</si>
  <si>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</si>
  <si>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</si>
  <si>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</si>
  <si>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</si>
  <si>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</si>
  <si>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</si>
  <si>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</si>
  <si>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</si>
  <si>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</si>
  <si>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</si>
  <si>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</si>
  <si>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</si>
  <si>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</si>
  <si>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</si>
  <si>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</si>
  <si>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</si>
  <si>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</si>
  <si>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</si>
  <si>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</si>
  <si>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</si>
  <si>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</si>
  <si>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</si>
  <si>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</si>
  <si>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</si>
  <si>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</si>
  <si>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</si>
  <si>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</si>
  <si>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</si>
  <si>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</si>
  <si>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</si>
  <si>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</si>
  <si>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</si>
  <si>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</si>
  <si>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</si>
  <si>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</si>
  <si>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</si>
  <si>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</si>
  <si>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</si>
  <si>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</si>
  <si>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</si>
  <si>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</si>
  <si>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</si>
  <si>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</si>
  <si>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</si>
  <si>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</si>
  <si>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</si>
  <si>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</si>
  <si>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</si>
  <si>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</si>
  <si>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</si>
  <si>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</si>
  <si>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</si>
  <si>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</si>
  <si>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</si>
  <si>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</si>
  <si>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</si>
  <si>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</si>
  <si>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</si>
  <si>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</si>
  <si>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</si>
  <si>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</si>
  <si>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</si>
  <si>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</si>
  <si>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</si>
  <si>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</si>
  <si>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</si>
  <si>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</si>
  <si>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</si>
  <si>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</si>
  <si>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</si>
  <si>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</si>
  <si>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</si>
  <si>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</si>
  <si>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</si>
  <si>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</si>
  <si>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</si>
  <si>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</si>
  <si>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</si>
  <si>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</si>
  <si>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</si>
  <si>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</si>
  <si>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</si>
  <si>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</si>
  <si>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</si>
  <si>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</si>
  <si>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</si>
  <si>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</si>
  <si>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</si>
  <si>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</si>
  <si>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</si>
  <si>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</si>
  <si>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</si>
  <si>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</si>
  <si>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</si>
  <si>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</si>
  <si>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</si>
  <si>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</si>
  <si>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</si>
  <si>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</si>
  <si>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</si>
  <si>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</si>
  <si>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</si>
  <si>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</si>
  <si>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</si>
  <si>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</si>
  <si>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</si>
  <si>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</si>
  <si>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</si>
  <si>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</si>
  <si>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</si>
  <si>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</si>
  <si>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</si>
  <si>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</si>
  <si>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</si>
  <si>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</si>
  <si>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</si>
  <si>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</si>
  <si>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</si>
  <si>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</si>
  <si>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</si>
  <si>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</si>
  <si>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</si>
  <si>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</si>
  <si>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</si>
  <si>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</si>
  <si>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</si>
  <si>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</si>
  <si>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</si>
  <si>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</si>
  <si>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</si>
  <si>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</si>
  <si>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</si>
  <si>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</si>
  <si>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</si>
  <si>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</si>
  <si>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</si>
  <si>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</si>
  <si>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</si>
  <si>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</si>
  <si>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</si>
  <si>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</si>
  <si>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</si>
  <si>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</si>
  <si>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</si>
  <si>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</si>
  <si>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</si>
  <si>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</si>
  <si>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</si>
  <si>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</si>
  <si>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</si>
  <si>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</si>
  <si>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</si>
  <si>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</si>
  <si>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</si>
  <si>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</si>
  <si>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</si>
  <si>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</si>
  <si>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</si>
  <si>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</si>
  <si>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</si>
  <si>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</si>
  <si>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</si>
  <si>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</si>
  <si>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</si>
  <si>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</si>
  <si>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</si>
  <si>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</si>
  <si>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</si>
  <si>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</si>
  <si>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</si>
  <si>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</si>
  <si>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</si>
  <si>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</si>
  <si>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</si>
  <si>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</si>
  <si>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</si>
  <si>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</si>
  <si>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</si>
  <si>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</si>
  <si>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</si>
  <si>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</si>
  <si>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</si>
  <si>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</si>
  <si>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</si>
  <si>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</si>
  <si>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</si>
  <si>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</si>
  <si>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</si>
  <si>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</si>
  <si>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</si>
  <si>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</si>
  <si>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</si>
  <si>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</si>
  <si>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</si>
  <si>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</si>
  <si>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</si>
  <si>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</si>
  <si>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</si>
  <si>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</si>
  <si>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</si>
  <si>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</si>
  <si>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</si>
  <si>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</si>
  <si>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</si>
  <si>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</si>
  <si>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</si>
  <si>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</si>
  <si>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</si>
  <si>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</si>
  <si>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</si>
  <si>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</si>
  <si>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</si>
  <si>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</si>
  <si>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</si>
  <si>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</si>
  <si>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</si>
  <si>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</si>
  <si>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</si>
  <si>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</si>
  <si>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</si>
  <si>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</si>
  <si>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</si>
  <si>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</si>
  <si>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</si>
  <si>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</si>
  <si>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</si>
  <si>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</si>
  <si>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</si>
  <si>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</si>
  <si>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</si>
  <si>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</si>
  <si>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</si>
  <si>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</si>
  <si>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</si>
  <si>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</si>
  <si>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</si>
  <si>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</si>
  <si>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</si>
  <si>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</si>
  <si>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</si>
  <si>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</si>
  <si>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</si>
  <si>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</si>
  <si>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</si>
  <si>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</si>
  <si>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</si>
  <si>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</si>
  <si>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</si>
  <si>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</si>
  <si>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</si>
  <si>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</si>
  <si>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</si>
  <si>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</si>
  <si>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</si>
  <si>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</si>
  <si>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</si>
  <si>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</si>
  <si>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</si>
  <si>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</si>
  <si>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</si>
  <si>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</si>
  <si>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</si>
  <si>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</si>
  <si>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</si>
  <si>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</si>
  <si>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</si>
  <si>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</si>
  <si>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</si>
  <si>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</si>
  <si>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</si>
  <si>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</si>
  <si>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</si>
  <si>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</si>
  <si>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</si>
  <si>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</si>
  <si>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</si>
  <si>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</si>
  <si>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</si>
  <si>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</si>
  <si>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</si>
  <si>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</si>
  <si>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</si>
  <si>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</si>
  <si>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</si>
  <si>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</si>
  <si>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</si>
  <si>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</si>
  <si>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</si>
  <si>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</si>
  <si>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</si>
  <si>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</si>
  <si>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</si>
  <si>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</si>
  <si>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</si>
  <si>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</si>
  <si>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</si>
  <si>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</si>
  <si>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</si>
  <si>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</si>
  <si>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</si>
  <si>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</si>
  <si>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</si>
  <si>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</si>
  <si>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</si>
  <si>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</si>
  <si>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</si>
  <si>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</si>
  <si>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</si>
  <si>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</si>
  <si>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</si>
  <si>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</si>
  <si>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</si>
  <si>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</si>
  <si>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</si>
  <si>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</si>
  <si>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</si>
  <si>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</si>
  <si>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</si>
  <si>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</si>
  <si>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</si>
  <si>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</si>
  <si>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</si>
  <si>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</si>
  <si>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</si>
  <si>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</si>
  <si>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</si>
  <si>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</si>
  <si>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</si>
  <si>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</si>
  <si>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</si>
  <si>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</si>
  <si>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</si>
  <si>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</si>
  <si>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</si>
  <si>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</si>
  <si>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</si>
  <si>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</si>
  <si>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</si>
  <si>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</si>
  <si>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</si>
  <si>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</si>
  <si>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</si>
  <si>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</si>
  <si>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</si>
  <si>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</si>
  <si>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</si>
  <si>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</si>
  <si>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</si>
  <si>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</si>
  <si>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</si>
  <si>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</si>
  <si>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</si>
  <si>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</si>
  <si>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</si>
  <si>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</si>
  <si>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</si>
  <si>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</si>
  <si>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</si>
  <si>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</si>
  <si>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</si>
  <si>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</si>
  <si>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</si>
  <si>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</si>
  <si>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</si>
  <si>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</si>
  <si>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</si>
  <si>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</si>
  <si>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</si>
  <si>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</si>
  <si>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</si>
  <si>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</si>
  <si>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</si>
  <si>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</si>
  <si>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</si>
  <si>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</si>
  <si>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</si>
  <si>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</si>
  <si>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</si>
  <si>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</si>
  <si>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</si>
  <si>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</si>
  <si>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</si>
  <si>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</si>
  <si>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</si>
  <si>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</si>
  <si>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</si>
  <si>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</si>
  <si>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</si>
  <si>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</si>
  <si>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</si>
  <si>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</si>
  <si>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</si>
  <si>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</si>
  <si>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</si>
  <si>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</si>
  <si>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</si>
  <si>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</si>
  <si>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</si>
  <si>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</si>
  <si>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</si>
  <si>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</si>
  <si>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</si>
  <si>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</si>
  <si>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</si>
  <si>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</si>
  <si>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</si>
  <si>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</si>
  <si>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</si>
  <si>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</si>
  <si>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</si>
  <si>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</si>
  <si>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</si>
  <si>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</si>
  <si>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</si>
  <si>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</si>
  <si>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</si>
  <si>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</si>
  <si>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</si>
  <si>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</si>
  <si>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</si>
  <si>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</si>
  <si>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</si>
  <si>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</si>
  <si>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</si>
  <si>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</si>
  <si>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</si>
  <si>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</si>
  <si>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</si>
  <si>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</si>
  <si>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</si>
  <si>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</si>
  <si>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</si>
  <si>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</si>
  <si>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</si>
  <si>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</si>
  <si>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</si>
  <si>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</si>
  <si>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</si>
  <si>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</si>
  <si>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</si>
  <si>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</si>
  <si>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</si>
  <si>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</si>
  <si>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</si>
  <si>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</si>
  <si>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</si>
  <si>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</si>
  <si>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</si>
  <si>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</si>
  <si>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</si>
  <si>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</si>
  <si>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</si>
  <si>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</si>
  <si>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</si>
  <si>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</si>
  <si>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</si>
  <si>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</si>
  <si>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</si>
  <si>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</si>
  <si>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</si>
  <si>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</si>
  <si>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</si>
  <si>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</si>
  <si>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</si>
  <si>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</si>
  <si>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</si>
  <si>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</si>
  <si>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</si>
  <si>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</si>
  <si>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</si>
  <si>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</si>
  <si>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</si>
  <si>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</si>
  <si>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</si>
  <si>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</si>
  <si>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</si>
  <si>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</si>
  <si>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</si>
  <si>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</si>
  <si>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</si>
  <si>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</si>
  <si>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</si>
  <si>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</si>
  <si>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</si>
  <si>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</si>
  <si>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</si>
  <si>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</si>
  <si>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</si>
  <si>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</si>
  <si>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</si>
  <si>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</si>
  <si>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</si>
  <si>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</si>
  <si>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</si>
  <si>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</si>
  <si>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</si>
  <si>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</si>
  <si>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</si>
  <si>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</si>
  <si>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</si>
  <si>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</si>
  <si>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</si>
  <si>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</si>
  <si>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</si>
  <si>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</si>
  <si>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</si>
  <si>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</si>
  <si>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</si>
  <si>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</si>
  <si>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</si>
  <si>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</si>
  <si>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</si>
  <si>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</si>
  <si>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</si>
  <si>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</si>
  <si>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</si>
  <si>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</si>
  <si>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</si>
  <si>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</si>
  <si>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</si>
  <si>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</si>
  <si>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</si>
  <si>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</si>
  <si>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</si>
  <si>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</si>
  <si>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</si>
  <si>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</si>
  <si>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</si>
  <si>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</si>
  <si>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</si>
  <si>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</si>
  <si>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</si>
  <si>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</si>
  <si>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</si>
  <si>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</si>
  <si>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</si>
  <si>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</si>
  <si>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</si>
  <si>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</si>
  <si>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</si>
  <si>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</si>
  <si>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</si>
  <si>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</si>
  <si>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</si>
  <si>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</si>
  <si>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</si>
  <si>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</si>
  <si>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</si>
  <si>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</si>
  <si>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</si>
  <si>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</si>
  <si>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</si>
  <si>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</si>
  <si>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</si>
  <si>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</si>
  <si>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</si>
  <si>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</si>
  <si>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</si>
  <si>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</si>
  <si>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</si>
  <si>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</si>
  <si>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</si>
  <si>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</si>
  <si>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</si>
  <si>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</si>
  <si>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</si>
  <si>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</si>
  <si>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</si>
  <si>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</si>
  <si>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</si>
  <si>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</si>
  <si>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</si>
  <si>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</si>
  <si>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</si>
  <si>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</si>
  <si>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</si>
  <si>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</si>
  <si>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</si>
  <si>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</si>
  <si>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</si>
  <si>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</si>
  <si>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</si>
  <si>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</si>
  <si>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</si>
  <si>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</si>
  <si>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</si>
  <si>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</si>
  <si>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</si>
  <si>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</si>
  <si>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</si>
  <si>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</si>
  <si>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</si>
  <si>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</si>
  <si>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</si>
  <si>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</si>
  <si>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</si>
  <si>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</si>
  <si>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</si>
  <si>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</si>
  <si>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</si>
  <si>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</si>
  <si>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</si>
  <si>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</si>
  <si>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</si>
  <si>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</si>
  <si>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</si>
  <si>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</si>
  <si>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</si>
  <si>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</si>
  <si>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</si>
  <si>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</si>
  <si>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</si>
  <si>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</si>
  <si>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</si>
  <si>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</si>
  <si>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</si>
  <si>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</si>
  <si>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</si>
  <si>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</si>
  <si>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</si>
  <si>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</si>
  <si>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</si>
  <si>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</si>
  <si>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</si>
  <si>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</si>
  <si>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</si>
  <si>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</si>
  <si>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</si>
  <si>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</si>
  <si>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</si>
  <si>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</si>
  <si>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</si>
  <si>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</si>
  <si>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</si>
  <si>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</si>
  <si>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</si>
  <si>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</si>
  <si>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</si>
  <si>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</si>
  <si>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</si>
  <si>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</si>
  <si>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</si>
  <si>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</si>
  <si>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</si>
  <si>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</si>
  <si>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</si>
  <si>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</si>
  <si>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</si>
  <si>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</si>
  <si>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</si>
  <si>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</si>
  <si>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</si>
  <si>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</si>
  <si>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</si>
  <si>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</si>
  <si>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</si>
  <si>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</si>
  <si>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</si>
  <si>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</si>
  <si>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</si>
  <si>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</si>
  <si>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</si>
  <si>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</si>
  <si>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</si>
  <si>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</si>
  <si>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</si>
  <si>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</si>
  <si>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</si>
  <si>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</si>
  <si>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</si>
  <si>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</si>
  <si>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</si>
  <si>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</si>
  <si>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</si>
  <si>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</si>
  <si>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</si>
  <si>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</si>
  <si>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</si>
  <si>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</si>
  <si>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</si>
  <si>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</si>
  <si>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</si>
  <si>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</si>
  <si>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</si>
  <si>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</si>
  <si>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</si>
  <si>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</si>
  <si>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</si>
  <si>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</si>
  <si>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</si>
  <si>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</si>
  <si>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</si>
  <si>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</si>
  <si>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</si>
  <si>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</si>
  <si>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</si>
  <si>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</si>
  <si>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</si>
  <si>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</si>
  <si>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</si>
  <si>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</si>
  <si>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</si>
  <si>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</si>
  <si>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</si>
  <si>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</si>
  <si>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</si>
  <si>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</si>
  <si>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</si>
  <si>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</si>
  <si>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</si>
  <si>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</si>
  <si>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</si>
  <si>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</si>
  <si>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</si>
  <si>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</si>
  <si>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</si>
  <si>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</si>
  <si>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</si>
  <si>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</si>
  <si>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</si>
  <si>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</si>
  <si>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</si>
  <si>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</si>
  <si>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</si>
  <si>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</si>
  <si>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</si>
  <si>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</si>
  <si>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</si>
  <si>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</si>
  <si>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</si>
  <si>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</si>
  <si>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</si>
  <si>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</si>
  <si>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</si>
  <si>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</si>
  <si>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</si>
  <si>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</si>
  <si>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</si>
  <si>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</si>
  <si>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</si>
  <si>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</si>
  <si>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</si>
  <si>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</si>
  <si>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</si>
  <si>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</si>
  <si>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</si>
  <si>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</si>
  <si>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</si>
  <si>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</si>
  <si>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</si>
  <si>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</si>
  <si>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</si>
  <si>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</si>
  <si>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</si>
  <si>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</si>
  <si>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</si>
  <si>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</si>
  <si>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</si>
  <si>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</si>
  <si>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</si>
  <si>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</si>
  <si>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</si>
  <si>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</si>
  <si>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</si>
  <si>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</si>
  <si>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</si>
  <si>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</si>
  <si>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</si>
  <si>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</si>
  <si>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</si>
  <si>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</si>
  <si>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</si>
  <si>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</si>
  <si>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</si>
  <si>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</si>
  <si>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</si>
  <si>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</si>
  <si>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</si>
  <si>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</si>
  <si>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</si>
  <si>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</si>
  <si>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</si>
  <si>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</si>
  <si>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</si>
  <si>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</si>
  <si>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</si>
  <si>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</si>
  <si>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</si>
  <si>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</si>
  <si>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</si>
  <si>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</si>
  <si>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</si>
  <si>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</si>
  <si>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</si>
  <si>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</si>
  <si>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</si>
  <si>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</si>
  <si>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</si>
  <si>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</si>
  <si>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</si>
  <si>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</si>
  <si>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</si>
  <si>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</si>
  <si>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</si>
  <si>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</si>
  <si>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</si>
  <si>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</si>
  <si>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</si>
  <si>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</si>
  <si>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</si>
  <si>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</si>
  <si>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</si>
  <si>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</si>
  <si>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</si>
  <si>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</si>
  <si>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</si>
  <si>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</si>
  <si>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</si>
  <si>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</si>
  <si>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</si>
  <si>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</si>
  <si>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</si>
  <si>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</si>
  <si>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</si>
  <si>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</si>
  <si>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</si>
  <si>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</si>
  <si>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</si>
  <si>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</si>
  <si>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</si>
  <si>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</si>
  <si>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</si>
  <si>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</si>
  <si>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</si>
  <si>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</si>
  <si>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</si>
  <si>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</si>
  <si>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</si>
  <si>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</si>
  <si>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</si>
  <si>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</si>
  <si>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</si>
  <si>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</si>
  <si>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</si>
  <si>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</si>
  <si>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</si>
  <si>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</si>
  <si>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</si>
  <si>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</si>
  <si>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</si>
  <si>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</si>
  <si>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</si>
  <si>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</si>
  <si>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</si>
  <si>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</si>
  <si>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</si>
  <si>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</si>
  <si>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</si>
  <si>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</si>
  <si>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</si>
  <si>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</si>
  <si>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</si>
  <si>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</si>
  <si>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</si>
  <si>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</si>
  <si>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</si>
  <si>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</si>
  <si>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</si>
  <si>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</si>
  <si>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</si>
  <si>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</si>
  <si>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</si>
  <si>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</si>
  <si>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</si>
  <si>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</si>
  <si>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</si>
  <si>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</si>
  <si>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</si>
  <si>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</si>
  <si>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</si>
  <si>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</si>
  <si>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</si>
  <si>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</si>
  <si>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</si>
  <si>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</si>
  <si>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</si>
  <si>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</si>
  <si>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</si>
  <si>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</si>
  <si>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</si>
  <si>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</si>
  <si>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</si>
  <si>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</si>
  <si>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</si>
  <si>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</si>
  <si>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</si>
  <si>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</si>
  <si>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</si>
  <si>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</si>
  <si>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</si>
  <si>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</si>
  <si>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</si>
  <si>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</si>
  <si>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</si>
  <si>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</si>
  <si>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</si>
  <si>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</si>
  <si>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</si>
  <si>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</si>
  <si>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</si>
  <si>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</si>
  <si>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</si>
  <si>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</si>
  <si>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</si>
  <si>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</si>
  <si>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</si>
  <si>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</si>
  <si>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</si>
  <si>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</si>
  <si>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</si>
  <si>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</si>
  <si>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</si>
  <si>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</si>
  <si>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</si>
  <si>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</si>
  <si>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</si>
  <si>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</si>
  <si>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</si>
  <si>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</si>
  <si>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</si>
  <si>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</si>
  <si>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</si>
  <si>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</si>
  <si>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</si>
  <si>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</si>
  <si>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</si>
  <si>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</si>
  <si>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</si>
  <si>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</si>
  <si>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</si>
  <si>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</si>
  <si>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</si>
  <si>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</si>
  <si>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</si>
  <si>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</si>
  <si>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</si>
  <si>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</si>
  <si>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</si>
  <si>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</si>
  <si>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</si>
  <si>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</si>
  <si>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</si>
  <si>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</si>
  <si>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</si>
  <si>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</si>
  <si>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</si>
  <si>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</si>
  <si>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</si>
  <si>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</si>
  <si>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</si>
  <si>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</si>
  <si>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</si>
  <si>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</si>
  <si>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</si>
  <si>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</si>
  <si>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</si>
  <si>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</si>
  <si>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</si>
  <si>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</si>
  <si>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</si>
  <si>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</si>
  <si>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</si>
  <si>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</si>
  <si>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</si>
  <si>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</si>
  <si>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</si>
  <si>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</si>
  <si>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</si>
  <si>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</si>
  <si>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</si>
  <si>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</si>
  <si>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</si>
  <si>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</si>
  <si>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</si>
  <si>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</si>
  <si>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</si>
  <si>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</si>
  <si>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</si>
  <si>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</si>
  <si>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</si>
  <si>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</si>
  <si>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</si>
  <si>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</si>
  <si>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</si>
  <si>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</si>
  <si>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</si>
  <si>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</si>
  <si>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</si>
  <si>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</si>
  <si>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</si>
  <si>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</si>
  <si>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</si>
  <si>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</si>
  <si>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</si>
  <si>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</si>
  <si>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</si>
  <si>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</si>
  <si>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</si>
  <si>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</si>
  <si>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</si>
  <si>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</si>
  <si>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</si>
  <si>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</si>
  <si>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</si>
  <si>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</si>
  <si>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</si>
  <si>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</si>
  <si>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</si>
  <si>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</si>
  <si>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</si>
  <si>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</si>
  <si>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</si>
  <si>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</si>
  <si>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</si>
  <si>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</si>
  <si>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</si>
  <si>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</si>
  <si>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</si>
  <si>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</si>
  <si>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</si>
  <si>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</si>
  <si>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</si>
  <si>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</si>
  <si>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</si>
  <si>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</si>
  <si>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</si>
  <si>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</si>
  <si>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</si>
  <si>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</si>
  <si>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</si>
  <si>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</si>
  <si>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</si>
  <si>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</si>
  <si>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</si>
  <si>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</si>
  <si>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</si>
  <si>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</si>
  <si>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</si>
  <si>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</si>
  <si>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</si>
  <si>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</si>
  <si>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</si>
  <si>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</si>
  <si>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</si>
  <si>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</si>
  <si>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</si>
  <si>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</si>
  <si>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</si>
  <si>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</si>
  <si>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</si>
  <si>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</si>
  <si>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</si>
  <si>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</si>
  <si>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</si>
  <si>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</si>
  <si>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</si>
  <si>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</si>
  <si>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</si>
  <si>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</si>
  <si>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</si>
  <si>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</si>
  <si>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</si>
  <si>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</si>
  <si>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</si>
  <si>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</si>
  <si>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</si>
  <si>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</si>
  <si>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</si>
  <si>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</si>
  <si>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</si>
  <si>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</si>
  <si>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</si>
  <si>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</si>
  <si>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</si>
  <si>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</si>
  <si>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</si>
  <si>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</si>
  <si>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</si>
  <si>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</si>
  <si>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</si>
  <si>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</si>
  <si>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</si>
  <si>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</si>
  <si>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</si>
  <si>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</si>
  <si>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</si>
  <si>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</si>
  <si>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</si>
  <si>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</si>
  <si>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</si>
  <si>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</si>
  <si>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</si>
  <si>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</si>
  <si>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</si>
  <si>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</si>
  <si>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</si>
  <si>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</si>
  <si>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</si>
  <si>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</si>
  <si>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</si>
  <si>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</si>
  <si>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</si>
  <si>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</si>
  <si>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</si>
  <si>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</si>
  <si>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</si>
  <si>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</si>
  <si>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</si>
  <si>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</si>
  <si>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</si>
  <si>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</si>
  <si>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</si>
  <si>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</si>
  <si>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</si>
  <si>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</si>
  <si>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</si>
  <si>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</si>
  <si>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</si>
  <si>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</si>
  <si>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</si>
  <si>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</si>
  <si>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</si>
  <si>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</si>
  <si>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</si>
  <si>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</si>
  <si>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</si>
  <si>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</si>
  <si>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</si>
  <si>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</si>
  <si>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</si>
  <si>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</si>
  <si>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</si>
  <si>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</si>
  <si>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</si>
  <si>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</si>
  <si>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</si>
  <si>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</si>
  <si>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</si>
  <si>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</si>
  <si>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</si>
  <si>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</si>
  <si>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</si>
  <si>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</si>
  <si>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</si>
  <si>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</si>
  <si>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</si>
  <si>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</si>
  <si>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</si>
  <si>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</si>
  <si>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</si>
  <si>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</si>
  <si>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</si>
  <si>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</si>
  <si>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</si>
  <si>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</si>
  <si>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</si>
  <si>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</si>
  <si>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</si>
  <si>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</si>
  <si>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</si>
  <si>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</si>
  <si>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</si>
  <si>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</si>
  <si>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</si>
  <si>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</si>
  <si>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</si>
  <si>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</si>
  <si>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</si>
  <si>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</si>
  <si>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</si>
  <si>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</si>
  <si>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</si>
  <si>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</si>
  <si>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</si>
  <si>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</si>
  <si>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</si>
  <si>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</si>
  <si>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</si>
  <si>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</si>
  <si>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</si>
  <si>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</si>
  <si>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</si>
  <si>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</si>
  <si>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</si>
  <si>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</si>
  <si>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</si>
  <si>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</si>
  <si>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</si>
  <si>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</si>
  <si>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</si>
  <si>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</si>
  <si>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</si>
  <si>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</si>
  <si>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</si>
  <si>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</si>
  <si>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</si>
  <si>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</si>
  <si>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</si>
  <si>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</si>
  <si>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</si>
  <si>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</si>
  <si>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</si>
  <si>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</si>
  <si>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</si>
  <si>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</si>
  <si>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</si>
  <si>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</si>
  <si>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</si>
  <si>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</si>
  <si>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</si>
  <si>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</si>
  <si>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</si>
  <si>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</si>
  <si>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</si>
  <si>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</si>
  <si>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</si>
  <si>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</si>
  <si>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</si>
  <si>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</si>
  <si>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</si>
  <si>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</si>
  <si>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</si>
  <si>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</si>
  <si>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</si>
  <si>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</si>
  <si>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</si>
  <si>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</si>
  <si>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</si>
  <si>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</si>
  <si>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</si>
  <si>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</si>
  <si>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</si>
  <si>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</si>
  <si>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</si>
  <si>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</si>
  <si>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</si>
  <si>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</si>
  <si>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</si>
  <si>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</si>
  <si>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</si>
  <si>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</si>
  <si>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</si>
  <si>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</si>
  <si>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</si>
  <si>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</si>
  <si>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</si>
  <si>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</si>
  <si>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</si>
  <si>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</si>
  <si>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</si>
  <si>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</si>
  <si>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</si>
  <si>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</si>
  <si>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</si>
  <si>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</si>
  <si>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</si>
  <si>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</si>
  <si>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</si>
  <si>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</si>
  <si>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</si>
  <si>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</si>
  <si>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</si>
  <si>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</si>
  <si>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</si>
  <si>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</si>
  <si>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</si>
  <si>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</si>
  <si>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</si>
  <si>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</si>
  <si>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</si>
  <si>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</si>
  <si>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</si>
  <si>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</si>
  <si>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</si>
  <si>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</si>
  <si>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</si>
  <si>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</si>
  <si>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</si>
  <si>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</si>
  <si>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</si>
  <si>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</si>
  <si>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</si>
  <si>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</si>
  <si>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</si>
  <si>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</si>
  <si>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</si>
  <si>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</si>
  <si>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</si>
  <si>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</si>
  <si>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</si>
  <si>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</si>
  <si>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</si>
  <si>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</si>
  <si>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</si>
  <si>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</si>
  <si>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</si>
  <si>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</si>
  <si>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</si>
  <si>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</si>
  <si>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</si>
  <si>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</si>
  <si>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</si>
  <si>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</si>
  <si>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</si>
  <si>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</si>
  <si>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</si>
  <si>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</si>
  <si>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</si>
  <si>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</si>
  <si>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</si>
  <si>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</si>
  <si>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</si>
  <si>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</si>
  <si>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</si>
  <si>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</si>
  <si>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</si>
  <si>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</si>
  <si>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</si>
  <si>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</si>
  <si>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</si>
  <si>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</si>
  <si>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</si>
  <si>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</si>
  <si>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</si>
  <si>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</si>
  <si>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</si>
  <si>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</si>
  <si>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</si>
  <si>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</si>
  <si>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</si>
  <si>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</si>
  <si>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</si>
  <si>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</si>
  <si>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</si>
  <si>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</si>
  <si>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</si>
  <si>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</si>
  <si>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</si>
  <si>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</si>
  <si>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</si>
  <si>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</si>
  <si>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</si>
  <si>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</si>
  <si>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</si>
  <si>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</si>
  <si>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</si>
  <si>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</si>
  <si>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</si>
  <si>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</si>
  <si>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</si>
  <si>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</si>
  <si>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</si>
  <si>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</si>
  <si>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</si>
  <si>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</si>
  <si>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</si>
  <si>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</si>
  <si>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</si>
  <si>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</si>
  <si>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</si>
  <si>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</si>
  <si>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</si>
  <si>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</si>
  <si>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</si>
  <si>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</si>
  <si>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</si>
  <si>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</si>
  <si>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</si>
  <si>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</si>
  <si>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</si>
  <si>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</si>
  <si>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</si>
  <si>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</si>
  <si>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</si>
  <si>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</si>
  <si>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</si>
  <si>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</si>
  <si>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</si>
  <si>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</si>
  <si>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</si>
  <si>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</si>
  <si>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</si>
  <si>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</si>
  <si>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</si>
  <si>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</si>
  <si>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</si>
  <si>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</si>
  <si>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</si>
  <si>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</si>
  <si>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</si>
  <si>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</si>
  <si>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</si>
  <si>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</si>
  <si>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</si>
  <si>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</si>
  <si>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</si>
  <si>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</si>
  <si>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</si>
  <si>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</si>
  <si>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</si>
  <si>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</si>
  <si>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</si>
  <si>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</si>
  <si>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</si>
  <si>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</si>
  <si>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</si>
  <si>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</si>
  <si>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</si>
  <si>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</si>
  <si>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</si>
  <si>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</si>
  <si>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</si>
  <si>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</si>
  <si>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</si>
  <si>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</si>
  <si>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</si>
  <si>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</si>
  <si>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</si>
  <si>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</si>
  <si>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</si>
  <si>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</si>
  <si>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</si>
  <si>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</si>
  <si>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</si>
  <si>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</si>
  <si>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</si>
  <si>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</si>
  <si>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</si>
  <si>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</si>
  <si>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</si>
  <si>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</si>
  <si>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</si>
  <si>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</si>
  <si>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</si>
  <si>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</si>
  <si>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</si>
  <si>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</si>
  <si>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</si>
  <si>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</si>
  <si>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</si>
  <si>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</si>
  <si>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</si>
  <si>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</si>
  <si>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</si>
  <si>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</si>
  <si>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</si>
  <si>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</si>
  <si>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</si>
  <si>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</si>
  <si>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</si>
  <si>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</si>
  <si>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</si>
  <si>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</si>
  <si>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</si>
  <si>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</si>
  <si>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</si>
  <si>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</si>
  <si>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</si>
  <si>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</si>
  <si>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</si>
  <si>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</si>
  <si>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</si>
  <si>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</si>
  <si>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</si>
  <si>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</si>
  <si>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</si>
  <si>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</si>
  <si>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</si>
  <si>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</si>
  <si>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</si>
  <si>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</si>
  <si>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</si>
  <si>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</si>
  <si>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</si>
  <si>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</si>
  <si>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</si>
  <si>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</si>
  <si>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</si>
  <si>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</si>
  <si>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</si>
  <si>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</si>
  <si>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</si>
  <si>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</si>
  <si>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</si>
  <si>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</si>
  <si>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</si>
  <si>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</si>
  <si>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</si>
  <si>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</si>
  <si>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</si>
  <si>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</si>
  <si>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</si>
  <si>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</si>
  <si>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</si>
  <si>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</si>
  <si>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</si>
  <si>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</si>
  <si>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</si>
  <si>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</si>
  <si>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</si>
  <si>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</si>
  <si>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</si>
  <si>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</si>
  <si>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</si>
  <si>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</si>
  <si>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</si>
  <si>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</si>
  <si>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</si>
  <si>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</si>
  <si>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</si>
  <si>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</si>
  <si>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</si>
  <si>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</si>
  <si>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</si>
  <si>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</si>
  <si>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</si>
  <si>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</si>
  <si>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</si>
  <si>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</si>
  <si>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</si>
  <si>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</si>
  <si>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</si>
  <si>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</si>
  <si>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</si>
  <si>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</si>
  <si>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</si>
  <si>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</si>
  <si>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</si>
  <si>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</si>
  <si>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</si>
  <si>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</si>
  <si>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</si>
  <si>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</si>
  <si>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</si>
  <si>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</si>
  <si>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</si>
  <si>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</si>
  <si>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</si>
  <si>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</si>
  <si>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</si>
  <si>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</si>
  <si>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</si>
  <si>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</si>
  <si>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</si>
  <si>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</si>
  <si>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</si>
  <si>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</si>
  <si>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</si>
  <si>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</si>
  <si>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</si>
  <si>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</si>
  <si>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</si>
  <si>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</si>
  <si>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</si>
  <si>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</si>
  <si>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</si>
  <si>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</si>
  <si>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</si>
  <si>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</si>
  <si>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</si>
  <si>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</si>
  <si>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</si>
  <si>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</si>
  <si>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</si>
  <si>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</si>
  <si>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</si>
  <si>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</si>
  <si>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</si>
  <si>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</si>
  <si>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</si>
  <si>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</si>
  <si>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</si>
  <si>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</si>
  <si>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</si>
  <si>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</si>
  <si>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</si>
  <si>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</si>
  <si>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</si>
  <si>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</si>
  <si>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</si>
  <si>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</si>
  <si>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</si>
  <si>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</si>
  <si>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</si>
  <si>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</si>
  <si>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</si>
  <si>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</si>
  <si>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</si>
  <si>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</si>
  <si>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</si>
  <si>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</si>
  <si>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</si>
  <si>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</si>
  <si>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</si>
  <si>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</si>
  <si>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</si>
  <si>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</si>
  <si>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</si>
  <si>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</si>
  <si>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</si>
  <si>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</si>
  <si>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</si>
  <si>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</si>
  <si>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</si>
  <si>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</si>
  <si>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</si>
  <si>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</si>
  <si>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</si>
  <si>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</si>
  <si>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</si>
  <si>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</si>
  <si>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</si>
  <si>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</si>
  <si>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</si>
  <si>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</si>
  <si>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</si>
  <si>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</si>
  <si>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</si>
  <si>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</si>
  <si>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</si>
  <si>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</si>
  <si>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</si>
  <si>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</si>
  <si>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</si>
  <si>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</si>
  <si>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</si>
  <si>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</si>
  <si>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</si>
  <si>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</si>
  <si>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</si>
  <si>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</si>
  <si>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</si>
  <si>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</si>
  <si>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</si>
  <si>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</si>
  <si>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</si>
  <si>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</si>
  <si>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</si>
  <si>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</si>
  <si>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</si>
  <si>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</si>
  <si>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</si>
  <si>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</si>
  <si>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</si>
  <si>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</si>
  <si>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</si>
  <si>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</si>
  <si>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</si>
  <si>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</si>
  <si>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</si>
  <si>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</si>
  <si>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</si>
  <si>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</si>
  <si>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</si>
  <si>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</si>
  <si>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</si>
  <si>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</si>
  <si>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</si>
  <si>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</si>
  <si>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</si>
  <si>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</si>
  <si>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</si>
  <si>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</si>
  <si>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</si>
  <si>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</si>
  <si>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</si>
  <si>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</si>
  <si>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</si>
  <si>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</si>
  <si>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</si>
  <si>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</si>
  <si>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</si>
  <si>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</si>
  <si>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</si>
  <si>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</si>
  <si>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</si>
  <si>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</si>
  <si>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</si>
  <si>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</si>
  <si>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</si>
  <si>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</si>
  <si>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</si>
  <si>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</si>
  <si>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</si>
  <si>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</si>
  <si>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</si>
  <si>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</si>
  <si>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</si>
  <si>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</si>
  <si>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</si>
  <si>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</si>
  <si>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</si>
  <si>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</si>
  <si>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</si>
  <si>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</si>
  <si>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</si>
  <si>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</si>
  <si>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</si>
  <si>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</si>
  <si>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</si>
  <si>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</si>
  <si>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</si>
  <si>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</si>
  <si>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</si>
  <si>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</si>
  <si>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</si>
  <si>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</si>
  <si>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</si>
  <si>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</si>
  <si>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</si>
  <si>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</si>
  <si>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</si>
  <si>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</si>
  <si>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</si>
  <si>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</si>
  <si>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</si>
  <si>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</si>
  <si>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</si>
  <si>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</si>
  <si>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</si>
  <si>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</si>
  <si>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</si>
  <si>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</si>
  <si>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</si>
  <si>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</si>
  <si>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</si>
  <si>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</si>
  <si>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</si>
  <si>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</si>
  <si>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</si>
  <si>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</si>
  <si>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</si>
  <si>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</si>
  <si>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</si>
  <si>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</si>
  <si>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</si>
  <si>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</si>
  <si>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</si>
  <si>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</si>
  <si>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</si>
  <si>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</si>
  <si>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</si>
  <si>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</si>
  <si>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</si>
  <si>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</si>
  <si>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</si>
  <si>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</si>
  <si>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</si>
  <si>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</si>
  <si>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</si>
  <si>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</si>
  <si>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</si>
  <si>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</si>
  <si>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</si>
  <si>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</si>
  <si>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</si>
  <si>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</si>
  <si>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</si>
  <si>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</si>
  <si>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</si>
  <si>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</si>
  <si>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</si>
  <si>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</si>
  <si>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</si>
  <si>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</si>
  <si>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</si>
  <si>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</si>
  <si>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</si>
  <si>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</si>
  <si>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</si>
  <si>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</si>
  <si>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</si>
  <si>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</si>
  <si>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</si>
  <si>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</si>
  <si>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</si>
  <si>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</si>
  <si>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</si>
  <si>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</si>
  <si>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</si>
  <si>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</si>
  <si>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</si>
  <si>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</si>
  <si>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</si>
  <si>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</si>
  <si>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</si>
  <si>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</si>
  <si>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</si>
  <si>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</si>
  <si>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</si>
  <si>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</si>
  <si>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</si>
  <si>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</si>
  <si>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</si>
  <si>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</si>
  <si>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</si>
  <si>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</si>
  <si>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</si>
  <si>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</si>
  <si>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</si>
  <si>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</si>
  <si>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</si>
  <si>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</si>
  <si>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</si>
  <si>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</si>
  <si>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</si>
  <si>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</si>
  <si>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</si>
  <si>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</si>
  <si>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</si>
  <si>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</si>
  <si>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</si>
  <si>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</si>
  <si>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</si>
  <si>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</si>
  <si>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</si>
  <si>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</si>
  <si>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</si>
  <si>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</si>
  <si>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</si>
  <si>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</si>
  <si>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</si>
  <si>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</si>
  <si>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</si>
  <si>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</si>
  <si>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</si>
  <si>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</si>
  <si>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</si>
  <si>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</si>
  <si>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</si>
  <si>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</si>
  <si>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</si>
  <si>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</si>
  <si>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</si>
  <si>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</si>
  <si>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</si>
  <si>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</si>
  <si>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</si>
  <si>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</si>
  <si>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</si>
  <si>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</si>
  <si>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</si>
  <si>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</si>
  <si>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</si>
  <si>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</si>
  <si>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</si>
  <si>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</si>
  <si>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</si>
  <si>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</si>
  <si>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</si>
  <si>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</si>
  <si>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</si>
  <si>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</si>
  <si>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</si>
  <si>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</si>
  <si>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</si>
  <si>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</si>
  <si>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</si>
  <si>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</si>
  <si>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</si>
  <si>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</si>
  <si>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</si>
  <si>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</si>
  <si>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</si>
  <si>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</si>
  <si>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</si>
  <si>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</si>
  <si>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</si>
  <si>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</si>
  <si>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</si>
  <si>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</si>
  <si>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</si>
  <si>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</si>
  <si>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</si>
  <si>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</si>
  <si>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</si>
  <si>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</si>
  <si>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</si>
  <si>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</si>
  <si>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</si>
  <si>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</si>
  <si>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</si>
  <si>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</si>
  <si>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</si>
  <si>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</si>
  <si>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</si>
  <si>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</si>
  <si>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</si>
  <si>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</si>
  <si>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</si>
  <si>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</si>
  <si>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</si>
  <si>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</si>
  <si>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</si>
  <si>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</si>
  <si>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</si>
  <si>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</si>
  <si>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</si>
  <si>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</si>
  <si>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</si>
  <si>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</si>
  <si>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</si>
  <si>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</si>
  <si>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</si>
  <si>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</si>
  <si>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</si>
  <si>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</si>
  <si>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</si>
  <si>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</si>
  <si>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</si>
  <si>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</si>
  <si>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</si>
  <si>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</si>
  <si>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</si>
  <si>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</si>
  <si>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</si>
  <si>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</si>
  <si>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</si>
  <si>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</si>
  <si>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</si>
  <si>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</si>
  <si>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</si>
  <si>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</si>
  <si>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</si>
  <si>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</si>
  <si>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</si>
  <si>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</si>
  <si>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</si>
  <si>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</si>
  <si>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</si>
  <si>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</si>
  <si>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</si>
  <si>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</si>
  <si>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</si>
  <si>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</si>
  <si>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</si>
  <si>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</si>
  <si>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</si>
  <si>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</si>
  <si>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</si>
  <si>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</si>
  <si>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</si>
  <si>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</si>
  <si>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</si>
  <si>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</si>
  <si>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</si>
  <si>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</si>
  <si>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</si>
  <si>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</si>
  <si>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</si>
  <si>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</si>
  <si>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</si>
  <si>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</si>
  <si>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</si>
  <si>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</si>
  <si>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</si>
  <si>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</si>
  <si>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</si>
  <si>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</si>
  <si>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</si>
  <si>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</si>
  <si>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</si>
  <si>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</si>
  <si>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</si>
  <si>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</si>
  <si>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</si>
  <si>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</si>
  <si>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</si>
  <si>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</si>
  <si>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</si>
  <si>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</si>
  <si>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</si>
  <si>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</si>
  <si>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</si>
  <si>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</si>
  <si>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</si>
  <si>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</si>
  <si>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</si>
  <si>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</si>
  <si>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</si>
  <si>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</si>
  <si>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</si>
  <si>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</si>
  <si>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</si>
  <si>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</si>
  <si>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</si>
  <si>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</si>
  <si>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</si>
  <si>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</si>
  <si>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</si>
  <si>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</si>
  <si>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</si>
  <si>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</si>
  <si>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</si>
  <si>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</si>
  <si>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</si>
  <si>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</si>
  <si>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</si>
  <si>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</si>
  <si>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</si>
  <si>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</si>
  <si>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</si>
  <si>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</si>
  <si>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</si>
  <si>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</si>
  <si>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</si>
  <si>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</si>
  <si>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</si>
  <si>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</si>
  <si>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</si>
  <si>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</si>
  <si>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</si>
  <si>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</si>
  <si>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</si>
  <si>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</si>
  <si>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</si>
  <si>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</si>
  <si>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</si>
  <si>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</si>
  <si>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</si>
  <si>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</si>
  <si>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</si>
  <si>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</si>
  <si>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</si>
  <si>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</si>
  <si>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</si>
  <si>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</si>
  <si>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</si>
  <si>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</si>
  <si>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</si>
  <si>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</si>
  <si>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</si>
  <si>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</si>
  <si>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</si>
  <si>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</si>
  <si>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</si>
  <si>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</si>
  <si>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</si>
  <si>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</si>
  <si>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</si>
  <si>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</si>
  <si>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</si>
  <si>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</si>
  <si>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</si>
  <si>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</si>
  <si>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</si>
  <si>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</si>
  <si>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</si>
  <si>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</si>
  <si>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</si>
  <si>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</si>
  <si>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</si>
  <si>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</si>
  <si>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</si>
  <si>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</si>
  <si>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</si>
  <si>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</si>
  <si>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</si>
  <si>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</si>
  <si>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</si>
  <si>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</si>
  <si>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</si>
  <si>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</si>
  <si>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</si>
  <si>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</si>
  <si>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</si>
  <si>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</si>
  <si>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</si>
  <si>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</si>
  <si>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</si>
  <si>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</si>
  <si>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</si>
  <si>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</si>
  <si>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</si>
  <si>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</si>
  <si>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</si>
  <si>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</si>
  <si>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</si>
  <si>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</si>
  <si>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</si>
  <si>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</si>
  <si>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</si>
  <si>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</si>
  <si>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</si>
  <si>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</si>
  <si>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</si>
  <si>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</si>
  <si>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</si>
  <si>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</si>
  <si>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</si>
  <si>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</si>
  <si>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</si>
  <si>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</si>
  <si>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</si>
  <si>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</si>
  <si>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</si>
  <si>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</si>
  <si>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</si>
  <si>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</si>
  <si>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</si>
  <si>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</si>
  <si>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</si>
  <si>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</si>
  <si>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</si>
  <si>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</si>
  <si>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</si>
  <si>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</si>
  <si>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</si>
  <si>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</si>
  <si>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</si>
  <si>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</si>
  <si>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</si>
  <si>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</si>
  <si>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</si>
  <si>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</si>
  <si>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</si>
  <si>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</si>
  <si>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</si>
  <si>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</si>
  <si>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</si>
  <si>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</si>
  <si>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</si>
  <si>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</si>
  <si>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</si>
  <si>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</si>
  <si>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</si>
  <si>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</si>
  <si>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</si>
  <si>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</si>
  <si>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</si>
  <si>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</si>
  <si>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</si>
  <si>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</si>
  <si>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</si>
  <si>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</si>
  <si>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</si>
  <si>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</si>
  <si>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</si>
  <si>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</si>
  <si>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</si>
  <si>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</si>
  <si>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</si>
  <si>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</si>
  <si>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</si>
  <si>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</si>
  <si>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</si>
  <si>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</si>
  <si>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</si>
  <si>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</si>
  <si>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</si>
  <si>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</si>
  <si>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</si>
  <si>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</si>
  <si>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</si>
  <si>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</si>
  <si>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</si>
  <si>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</si>
  <si>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</si>
  <si>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</si>
  <si>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</si>
  <si>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</si>
  <si>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</si>
  <si>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</si>
  <si>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</si>
  <si>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</si>
  <si>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</si>
  <si>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</si>
  <si>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</si>
  <si>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</si>
  <si>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</si>
  <si>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</si>
  <si>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</si>
  <si>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</si>
  <si>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</si>
  <si>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</si>
  <si>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</si>
  <si>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</si>
  <si>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</si>
  <si>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</si>
  <si>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</si>
  <si>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</si>
  <si>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</si>
  <si>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</si>
  <si>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</si>
  <si>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</si>
  <si>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</si>
  <si>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</si>
  <si>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</si>
  <si>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</si>
  <si>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</si>
  <si>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</si>
  <si>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</si>
  <si>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</si>
  <si>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</si>
  <si>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</si>
  <si>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</si>
  <si>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</si>
  <si>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</si>
  <si>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</si>
  <si>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</si>
  <si>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</si>
  <si>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</si>
  <si>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</si>
  <si>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</si>
  <si>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</si>
  <si>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</si>
  <si>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</si>
  <si>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</si>
  <si>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</si>
  <si>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</si>
  <si>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</si>
  <si>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</si>
  <si>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</si>
  <si>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</si>
  <si>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</si>
  <si>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</si>
  <si>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</si>
  <si>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</si>
  <si>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</si>
  <si>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</si>
  <si>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</si>
  <si>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</si>
  <si>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</si>
  <si>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</si>
  <si>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</si>
  <si>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</si>
  <si>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</si>
  <si>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</si>
  <si>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</si>
  <si>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</si>
  <si>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</si>
  <si>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</si>
  <si>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</si>
  <si>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</si>
  <si>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</si>
  <si>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</si>
  <si>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</si>
  <si>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</si>
  <si>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</si>
  <si>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</si>
  <si>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</si>
  <si>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</si>
  <si>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</si>
  <si>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</si>
  <si>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</si>
  <si>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</si>
  <si>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</si>
  <si>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</si>
  <si>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</si>
  <si>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</si>
  <si>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</si>
  <si>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</si>
  <si>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</si>
  <si>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</si>
  <si>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</si>
  <si>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</si>
  <si>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</si>
  <si>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</si>
  <si>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</si>
  <si>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</si>
  <si>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</si>
  <si>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</si>
  <si>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</si>
  <si>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</si>
  <si>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</si>
  <si>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</si>
  <si>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</si>
  <si>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</si>
  <si>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</si>
  <si>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</si>
  <si>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</si>
  <si>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</si>
  <si>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</si>
  <si>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</si>
  <si>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</si>
  <si>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</si>
  <si>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</si>
  <si>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</si>
  <si>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</si>
  <si>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</si>
  <si>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</si>
  <si>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</si>
  <si>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</si>
  <si>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</si>
  <si>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</si>
  <si>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</si>
  <si>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</si>
  <si>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</si>
  <si>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</si>
  <si>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</si>
  <si>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</si>
  <si>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</si>
  <si>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</si>
  <si>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</si>
  <si>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</si>
  <si>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</si>
  <si>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</si>
  <si>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</si>
  <si>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</si>
  <si>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</si>
  <si>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</si>
  <si>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</si>
  <si>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</si>
  <si>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</si>
  <si>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</si>
  <si>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</si>
  <si>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</si>
  <si>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</si>
  <si>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</si>
  <si>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</si>
  <si>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</si>
  <si>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</si>
  <si>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</si>
  <si>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</si>
  <si>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</si>
  <si>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</si>
  <si>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</si>
  <si>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</si>
  <si>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</si>
  <si>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</si>
  <si>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</si>
  <si>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</si>
  <si>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</si>
  <si>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</si>
  <si>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</si>
  <si>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</si>
  <si>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</si>
  <si>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</si>
  <si>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</si>
  <si>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</si>
  <si>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</si>
  <si>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</si>
  <si>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</si>
  <si>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</si>
  <si>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</si>
  <si>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</si>
  <si>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</si>
  <si>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</si>
  <si>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</si>
  <si>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</si>
  <si>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</si>
  <si>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</si>
  <si>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</si>
  <si>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</si>
  <si>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</si>
  <si>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</si>
  <si>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</si>
  <si>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</si>
  <si>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</si>
  <si>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</si>
  <si>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</si>
  <si>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</si>
  <si>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</si>
  <si>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</si>
  <si>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</si>
  <si>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</si>
  <si>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</si>
  <si>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</si>
  <si>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</si>
  <si>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</si>
  <si>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</si>
  <si>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</si>
  <si>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</si>
  <si>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</si>
  <si>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</si>
  <si>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</si>
  <si>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</si>
  <si>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</si>
  <si>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</si>
  <si>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</si>
  <si>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</si>
  <si>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</si>
  <si>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</si>
  <si>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</si>
  <si>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</si>
  <si>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</si>
  <si>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</si>
  <si>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</si>
  <si>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</si>
  <si>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</si>
  <si>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</si>
  <si>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</si>
  <si>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</si>
  <si>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</si>
  <si>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</si>
  <si>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</si>
  <si>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</si>
  <si>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</si>
  <si>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</si>
  <si>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</si>
  <si>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</si>
  <si>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</si>
  <si>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</si>
  <si>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</si>
  <si>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</si>
  <si>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</si>
  <si>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</si>
  <si>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</si>
  <si>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</si>
  <si>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</si>
  <si>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</si>
  <si>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</si>
  <si>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</si>
  <si>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</si>
  <si>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</si>
  <si>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</si>
  <si>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</si>
  <si>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</si>
  <si>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</si>
  <si>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</si>
  <si>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</si>
  <si>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</si>
  <si>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</si>
  <si>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</si>
  <si>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</si>
  <si>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</si>
  <si>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</si>
  <si>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</si>
  <si>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</si>
  <si>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</si>
  <si>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</si>
  <si>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</si>
  <si>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</si>
  <si>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</si>
  <si>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</si>
  <si>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</si>
  <si>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</si>
  <si>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</si>
  <si>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</si>
  <si>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</si>
  <si>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</si>
  <si>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</si>
  <si>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</si>
  <si>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</si>
  <si>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</si>
  <si>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</si>
  <si>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</si>
  <si>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</si>
  <si>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</si>
  <si>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</si>
  <si>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</si>
  <si>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</si>
  <si>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</si>
  <si>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</si>
  <si>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</si>
  <si>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</si>
  <si>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</si>
  <si>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</si>
  <si>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</si>
  <si>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</si>
  <si>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</si>
  <si>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</si>
  <si>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</si>
  <si>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</si>
  <si>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</si>
  <si>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</si>
  <si>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</si>
  <si>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</si>
  <si>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</si>
  <si>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</si>
  <si>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</si>
  <si>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</si>
  <si>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</si>
  <si>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</si>
  <si>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</si>
  <si>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</si>
  <si>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</si>
  <si>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</si>
  <si>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</si>
  <si>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</si>
  <si>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</si>
  <si>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</si>
  <si>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</si>
  <si>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</si>
  <si>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</si>
  <si>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</si>
  <si>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</si>
  <si>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</si>
  <si>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</si>
  <si>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</si>
  <si>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</si>
  <si>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</si>
  <si>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</si>
  <si>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</si>
  <si>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</si>
  <si>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</si>
  <si>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</si>
  <si>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</si>
  <si>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</si>
  <si>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</si>
  <si>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</si>
  <si>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</si>
  <si>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</si>
  <si>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</si>
  <si>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</si>
  <si>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</si>
  <si>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</si>
  <si>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</si>
  <si>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</si>
  <si>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</si>
  <si>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</si>
  <si>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</si>
  <si>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</si>
  <si>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</si>
  <si>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</si>
  <si>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</si>
  <si>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</si>
  <si>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</si>
  <si>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</si>
  <si>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</si>
  <si>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</si>
  <si>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</si>
  <si>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</si>
  <si>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</si>
  <si>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</si>
  <si>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</si>
  <si>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</si>
  <si>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</si>
  <si>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</si>
  <si>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</si>
  <si>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</si>
  <si>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</si>
  <si>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</si>
  <si>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</si>
  <si>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</si>
  <si>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</si>
  <si>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</si>
  <si>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</si>
  <si>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</si>
  <si>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</si>
  <si>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</si>
  <si>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</si>
  <si>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</si>
  <si>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</si>
  <si>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</si>
  <si>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</si>
  <si>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</si>
  <si>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</si>
  <si>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</si>
  <si>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</si>
  <si>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</si>
  <si>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</si>
  <si>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</si>
  <si>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</si>
  <si>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</si>
  <si>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</si>
  <si>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</si>
  <si>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</si>
  <si>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</si>
  <si>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</si>
  <si>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</si>
  <si>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</si>
  <si>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</si>
  <si>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</si>
  <si>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</si>
  <si>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</si>
  <si>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</si>
  <si>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</si>
  <si>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</si>
  <si>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</si>
  <si>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</si>
  <si>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</si>
  <si>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</si>
  <si>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</si>
  <si>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</si>
  <si>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</si>
  <si>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</si>
  <si>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</si>
  <si>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</si>
  <si>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</si>
  <si>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</si>
  <si>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</si>
  <si>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</si>
  <si>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</si>
  <si>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</si>
  <si>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</si>
  <si>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</si>
  <si>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</si>
  <si>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</si>
  <si>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</si>
  <si>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</si>
  <si>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</si>
  <si>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</si>
  <si>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</si>
  <si>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</si>
  <si>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</si>
  <si>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</si>
  <si>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</si>
  <si>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</si>
  <si>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</si>
  <si>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</si>
  <si>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</si>
  <si>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</si>
  <si>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</si>
  <si>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</si>
  <si>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</si>
  <si>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</si>
  <si>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</si>
  <si>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</si>
  <si>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</si>
  <si>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</si>
  <si>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</si>
  <si>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</si>
  <si>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</si>
  <si>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</si>
  <si>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</si>
  <si>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</si>
  <si>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</si>
  <si>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</si>
  <si>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</si>
  <si>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</si>
  <si>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</si>
  <si>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</si>
  <si>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</si>
  <si>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</si>
  <si>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</si>
  <si>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</si>
  <si>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</si>
  <si>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</si>
  <si>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</si>
  <si>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</si>
  <si>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</si>
  <si>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</si>
  <si>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</si>
  <si>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</si>
  <si>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</si>
  <si>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</si>
  <si>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</si>
  <si>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</si>
  <si>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</si>
  <si>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</si>
  <si>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</si>
  <si>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</si>
  <si>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</si>
  <si>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</si>
  <si>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</si>
  <si>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</si>
  <si>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</si>
  <si>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</si>
  <si>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</si>
  <si>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</si>
  <si>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</si>
  <si>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</si>
  <si>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</si>
  <si>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</si>
  <si>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</si>
  <si>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</si>
  <si>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</si>
  <si>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</si>
  <si>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</si>
  <si>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</si>
  <si>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</si>
  <si>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</si>
  <si>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</si>
  <si>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</si>
  <si>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</si>
  <si>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</si>
  <si>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</si>
  <si>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</si>
  <si>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</si>
  <si>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</si>
  <si>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</si>
  <si>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</si>
  <si>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</si>
  <si>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</si>
  <si>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</si>
  <si>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</si>
  <si>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</si>
  <si>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</si>
  <si>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</si>
  <si>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</si>
  <si>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</si>
  <si>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</si>
  <si>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</si>
  <si>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</si>
  <si>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</si>
  <si>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</si>
  <si>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</si>
  <si>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</si>
  <si>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</si>
  <si>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</si>
  <si>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</si>
  <si>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</si>
  <si>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</si>
  <si>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</si>
  <si>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</si>
  <si>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</si>
  <si>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</si>
  <si>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</si>
  <si>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</si>
  <si>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</si>
  <si>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</si>
  <si>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</si>
  <si>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</si>
  <si>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</si>
  <si>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</si>
  <si>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</si>
  <si>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</si>
  <si>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</si>
  <si>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</si>
  <si>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</si>
  <si>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</si>
  <si>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</si>
  <si>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</si>
  <si>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</si>
  <si>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</si>
  <si>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</si>
  <si>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</si>
  <si>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</si>
  <si>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</si>
  <si>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</si>
  <si>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</si>
  <si>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</si>
  <si>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</si>
  <si>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</si>
  <si>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</si>
  <si>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</si>
  <si>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</si>
  <si>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</si>
  <si>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</si>
  <si>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</si>
  <si>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</si>
  <si>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</si>
  <si>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</si>
  <si>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</si>
  <si>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</si>
  <si>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</si>
  <si>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</si>
  <si>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</si>
  <si>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</si>
  <si>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</si>
  <si>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</si>
  <si>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</si>
  <si>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</si>
  <si>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</si>
  <si>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</si>
  <si>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</si>
  <si>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</si>
  <si>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</si>
  <si>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</si>
  <si>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</si>
  <si>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</si>
  <si>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</si>
  <si>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</si>
  <si>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</si>
  <si>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</si>
  <si>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</si>
  <si>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</si>
  <si>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</si>
  <si>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</si>
  <si>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</si>
  <si>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</si>
  <si>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</si>
  <si>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</si>
  <si>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</si>
  <si>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</si>
  <si>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</si>
  <si>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</si>
  <si>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</si>
  <si>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</si>
  <si>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</si>
  <si>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</si>
  <si>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</si>
  <si>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</si>
  <si>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</si>
  <si>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</si>
  <si>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</si>
  <si>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</si>
  <si>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</si>
  <si>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</si>
  <si>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</si>
  <si>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</si>
  <si>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</si>
  <si>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</si>
  <si>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</si>
  <si>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</si>
  <si>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</si>
  <si>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</si>
  <si>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</si>
  <si>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</si>
  <si>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</si>
  <si>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</si>
  <si>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</si>
  <si>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</si>
  <si>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</si>
  <si>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</si>
  <si>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</si>
  <si>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</si>
  <si>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</si>
  <si>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</si>
  <si>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</si>
  <si>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</si>
  <si>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</si>
  <si>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</si>
  <si>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</si>
  <si>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</si>
  <si>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</si>
  <si>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</si>
  <si>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</si>
  <si>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</si>
  <si>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</si>
  <si>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</si>
  <si>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</si>
  <si>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</si>
  <si>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</si>
  <si>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</si>
  <si>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</si>
  <si>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</si>
  <si>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</si>
  <si>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</si>
  <si>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</si>
  <si>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</si>
  <si>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</si>
  <si>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</si>
  <si>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</si>
  <si>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</si>
  <si>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</si>
  <si>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</si>
  <si>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</si>
  <si>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</si>
  <si>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</si>
  <si>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</si>
  <si>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</si>
  <si>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</si>
  <si>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</si>
  <si>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</si>
  <si>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</si>
  <si>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</si>
  <si>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</si>
  <si>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</si>
  <si>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</si>
  <si>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</si>
  <si>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</si>
  <si>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</si>
  <si>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</si>
  <si>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</si>
  <si>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</si>
  <si>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</si>
  <si>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</si>
  <si>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</si>
  <si>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</si>
  <si>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</si>
  <si>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</si>
  <si>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</si>
  <si>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</si>
  <si>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</si>
  <si>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</si>
  <si>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</si>
  <si>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</si>
  <si>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</si>
  <si>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</si>
  <si>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</si>
  <si>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</si>
  <si>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</si>
  <si>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</si>
  <si>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</si>
  <si>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</si>
  <si>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</si>
  <si>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</si>
  <si>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</si>
  <si>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</si>
  <si>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</si>
  <si>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</si>
  <si>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</si>
  <si>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</si>
  <si>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</si>
  <si>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</si>
  <si>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</si>
  <si>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</si>
  <si>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</si>
  <si>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</si>
  <si>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</si>
  <si>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</si>
  <si>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</si>
  <si>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</si>
  <si>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</si>
  <si>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</si>
  <si>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</si>
  <si>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</si>
  <si>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</si>
  <si>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</si>
  <si>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</si>
  <si>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</si>
  <si>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</si>
  <si>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</si>
  <si>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</si>
  <si>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</si>
  <si>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</si>
  <si>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</si>
  <si>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</si>
  <si>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</si>
  <si>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</si>
  <si>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</si>
  <si>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</si>
  <si>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</si>
  <si>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</si>
  <si>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</si>
  <si>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</si>
  <si>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</si>
  <si>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</si>
  <si>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</si>
  <si>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</si>
  <si>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</si>
  <si>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</si>
  <si>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</si>
  <si>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</si>
  <si>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</si>
  <si>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</si>
  <si>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</si>
  <si>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</si>
  <si>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</si>
  <si>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</si>
  <si>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</si>
  <si>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</si>
  <si>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</si>
  <si>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</si>
  <si>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</si>
  <si>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</si>
  <si>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</si>
  <si>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</si>
  <si>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</si>
  <si>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</si>
  <si>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</si>
  <si>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</si>
  <si>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</si>
  <si>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</si>
  <si>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</si>
  <si>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</si>
  <si>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</si>
  <si>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</si>
  <si>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</si>
  <si>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</si>
  <si>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</si>
  <si>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</si>
  <si>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</si>
  <si>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</si>
  <si>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</si>
  <si>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</si>
  <si>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</si>
  <si>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</si>
  <si>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</si>
  <si>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</si>
  <si>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</si>
  <si>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</si>
  <si>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</si>
  <si>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</si>
  <si>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</si>
  <si>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</si>
  <si>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</si>
  <si>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</si>
  <si>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</si>
  <si>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</si>
  <si>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</si>
  <si>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</si>
  <si>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</si>
  <si>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</si>
  <si>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</si>
  <si>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</si>
  <si>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</si>
  <si>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</si>
  <si>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</si>
  <si>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</si>
  <si>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</si>
  <si>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</si>
  <si>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</si>
  <si>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</si>
  <si>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</si>
  <si>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</si>
  <si>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</si>
  <si>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</si>
  <si>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</si>
  <si>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</si>
  <si>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</si>
  <si>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</si>
  <si>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</si>
  <si>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</si>
  <si>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</si>
  <si>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</si>
  <si>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</si>
  <si>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</si>
  <si>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</si>
  <si>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</si>
  <si>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</si>
  <si>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</si>
  <si>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</si>
  <si>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</si>
  <si>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</si>
  <si>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</si>
  <si>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</si>
  <si>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</si>
  <si>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</si>
  <si>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</si>
  <si>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</si>
  <si>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</si>
  <si>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</si>
  <si>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</si>
  <si>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</si>
  <si>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</si>
  <si>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</si>
  <si>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</si>
  <si>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</si>
  <si>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</si>
  <si>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</si>
  <si>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</si>
  <si>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</si>
  <si>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</si>
  <si>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</si>
  <si>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</si>
  <si>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</si>
  <si>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</si>
  <si>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</si>
  <si>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</si>
  <si>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</si>
  <si>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</si>
  <si>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</si>
  <si>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</si>
  <si>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</si>
  <si>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</si>
  <si>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</si>
  <si>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</si>
  <si>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</si>
  <si>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</si>
  <si>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</si>
  <si>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</si>
  <si>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</si>
  <si>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</si>
  <si>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</si>
  <si>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</si>
  <si>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</si>
  <si>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</si>
  <si>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</si>
  <si>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</si>
  <si>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</si>
  <si>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</si>
  <si>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</si>
  <si>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</si>
  <si>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</si>
  <si>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</si>
  <si>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</si>
  <si>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</si>
  <si>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</si>
  <si>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</si>
  <si>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</si>
  <si>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</si>
  <si>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</si>
  <si>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</si>
  <si>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</si>
  <si>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</si>
  <si>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</si>
  <si>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</si>
  <si>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</si>
  <si>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</si>
  <si>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</si>
  <si>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</si>
  <si>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</si>
  <si>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</si>
  <si>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</si>
  <si>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</si>
  <si>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</si>
  <si>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</si>
  <si>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</si>
  <si>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</si>
  <si>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</si>
  <si>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</si>
  <si>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</si>
  <si>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</si>
  <si>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</si>
  <si>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</si>
  <si>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</si>
  <si>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</si>
  <si>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</si>
  <si>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</si>
  <si>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</si>
  <si>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</si>
  <si>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</si>
  <si>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</si>
  <si>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</si>
  <si>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</si>
  <si>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</si>
  <si>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</si>
  <si>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</si>
  <si>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</si>
  <si>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</si>
  <si>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</si>
  <si>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</si>
  <si>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</si>
  <si>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</si>
  <si>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</si>
  <si>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</si>
  <si>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</si>
  <si>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</si>
  <si>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</si>
  <si>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</si>
  <si>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</si>
  <si>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</si>
  <si>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</si>
  <si>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</si>
  <si>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</si>
  <si>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</si>
  <si>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</si>
  <si>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</si>
  <si>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</si>
  <si>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</si>
  <si>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</si>
  <si>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</si>
  <si>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</si>
  <si>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</si>
  <si>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</si>
  <si>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</si>
  <si>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</si>
  <si>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</si>
  <si>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</si>
  <si>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</si>
  <si>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</si>
  <si>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</si>
  <si>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</si>
  <si>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</si>
  <si>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</si>
  <si>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</si>
  <si>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</si>
  <si>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</si>
  <si>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</si>
  <si>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</si>
  <si>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</si>
  <si>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</si>
  <si>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</si>
  <si>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</si>
  <si>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</si>
  <si>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</si>
  <si>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</si>
  <si>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</si>
  <si>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</si>
  <si>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</si>
  <si>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</si>
  <si>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</si>
  <si>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</si>
  <si>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</si>
  <si>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</si>
  <si>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</si>
  <si>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</si>
  <si>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</si>
  <si>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</si>
  <si>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</si>
  <si>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</si>
  <si>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</si>
  <si>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</si>
  <si>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</si>
  <si>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</si>
  <si>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</si>
  <si>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</si>
  <si>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</si>
  <si>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</si>
  <si>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</si>
  <si>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</si>
  <si>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</si>
  <si>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</si>
  <si>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</si>
  <si>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</si>
  <si>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</si>
  <si>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</si>
  <si>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</si>
  <si>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</si>
  <si>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</si>
  <si>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</si>
  <si>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</si>
  <si>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</si>
  <si>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</si>
  <si>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</si>
  <si>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</si>
  <si>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</si>
  <si>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</si>
  <si>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</si>
  <si>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</si>
  <si>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</si>
  <si>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</si>
  <si>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</si>
  <si>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</si>
  <si>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</si>
  <si>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</si>
  <si>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</si>
  <si>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</si>
  <si>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</si>
  <si>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</si>
  <si>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</si>
  <si>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</si>
  <si>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</si>
  <si>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</si>
  <si>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</si>
  <si>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</si>
  <si>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</si>
  <si>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</si>
  <si>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</si>
  <si>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</si>
  <si>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</si>
  <si>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</si>
  <si>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</si>
  <si>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</si>
  <si>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</si>
  <si>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</si>
  <si>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</si>
  <si>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</si>
  <si>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</si>
  <si>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</si>
  <si>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</si>
  <si>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</si>
  <si>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</si>
  <si>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</si>
  <si>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</si>
  <si>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</si>
  <si>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</si>
  <si>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</si>
  <si>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</si>
  <si>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</si>
  <si>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</si>
  <si>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</si>
  <si>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</si>
  <si>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</si>
  <si>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</si>
  <si>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</si>
  <si>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</si>
  <si>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</si>
  <si>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</si>
  <si>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</si>
  <si>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</si>
  <si>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</si>
  <si>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</si>
  <si>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</si>
  <si>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</si>
  <si>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</si>
  <si>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</si>
  <si>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</si>
  <si>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</si>
  <si>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</si>
  <si>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</si>
  <si>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</si>
  <si>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</si>
  <si>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</si>
  <si>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</si>
  <si>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</si>
  <si>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</si>
  <si>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</si>
  <si>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</si>
  <si>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</si>
  <si>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</si>
  <si>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</si>
  <si>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</si>
  <si>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</si>
  <si>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</si>
  <si>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</si>
  <si>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</si>
  <si>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</si>
  <si>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</si>
  <si>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</si>
  <si>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</si>
  <si>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</si>
  <si>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</si>
  <si>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</si>
  <si>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</si>
  <si>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</si>
  <si>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</si>
  <si>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</si>
  <si>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</si>
  <si>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</si>
  <si>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</si>
  <si>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</si>
  <si>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</si>
  <si>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</si>
  <si>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</si>
  <si>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</si>
  <si>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</si>
  <si>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</si>
  <si>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</si>
  <si>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</si>
  <si>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</si>
  <si>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</si>
  <si>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</si>
  <si>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</si>
  <si>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</si>
  <si>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</si>
  <si>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</si>
  <si>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</si>
  <si>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</si>
  <si>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</si>
  <si>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</si>
  <si>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</si>
  <si>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</si>
  <si>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</si>
  <si>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</si>
  <si>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</si>
  <si>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</si>
  <si>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</si>
  <si>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</si>
  <si>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</si>
  <si>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</si>
  <si>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</si>
  <si>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</si>
  <si>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</si>
  <si>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</si>
  <si>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</si>
  <si>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</si>
  <si>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</si>
  <si>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</si>
  <si>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</si>
  <si>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</si>
  <si>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</si>
  <si>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</si>
  <si>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</si>
  <si>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</si>
  <si>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</si>
  <si>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</si>
  <si>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</si>
  <si>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</si>
  <si>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</si>
  <si>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</si>
  <si>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</si>
  <si>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</si>
  <si>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</si>
  <si>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</si>
  <si>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</si>
  <si>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</si>
  <si>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</si>
  <si>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</si>
  <si>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</si>
  <si>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</si>
  <si>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</si>
  <si>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</si>
  <si>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</si>
  <si>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</si>
  <si>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</si>
  <si>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</si>
  <si>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</si>
  <si>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</si>
  <si>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</si>
  <si>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</si>
  <si>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</si>
  <si>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</si>
  <si>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</si>
  <si>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</si>
  <si>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</si>
  <si>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</si>
  <si>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</si>
  <si>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</si>
  <si>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</si>
  <si>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</si>
  <si>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</si>
  <si>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</si>
  <si>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</si>
  <si>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</si>
  <si>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</si>
  <si>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</si>
  <si>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</si>
  <si>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</si>
  <si>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</si>
  <si>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</si>
  <si>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</si>
  <si>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</si>
  <si>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</si>
  <si>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</si>
  <si>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</si>
  <si>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</si>
  <si>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</si>
  <si>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</si>
  <si>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</si>
  <si>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</si>
  <si>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</si>
  <si>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</si>
  <si>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</si>
  <si>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</si>
  <si>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</si>
  <si>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</si>
  <si>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</si>
  <si>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</si>
  <si>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</si>
  <si>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</si>
  <si>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</si>
  <si>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</si>
  <si>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</si>
  <si>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</si>
  <si>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</si>
  <si>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</si>
  <si>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</si>
  <si>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</si>
  <si>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</si>
  <si>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</si>
  <si>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</si>
  <si>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</si>
  <si>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</si>
  <si>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</si>
  <si>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</si>
  <si>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</si>
  <si>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</si>
  <si>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</si>
  <si>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</si>
  <si>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</si>
  <si>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</si>
  <si>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</si>
  <si>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</si>
  <si>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</si>
  <si>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</si>
  <si>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</si>
  <si>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</si>
  <si>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</si>
  <si>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</si>
  <si>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</si>
  <si>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</si>
  <si>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</si>
  <si>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</si>
  <si>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</si>
  <si>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</si>
  <si>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</si>
  <si>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</si>
  <si>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</si>
  <si>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</si>
  <si>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</si>
  <si>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</si>
  <si>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</si>
  <si>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</si>
  <si>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</si>
  <si>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</si>
  <si>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</si>
  <si>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</si>
  <si>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</si>
  <si>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</si>
  <si>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</si>
  <si>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</si>
  <si>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</si>
  <si>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</si>
  <si>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</si>
  <si>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</si>
  <si>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</si>
  <si>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</si>
  <si>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</si>
  <si>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</si>
  <si>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</si>
  <si>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</si>
  <si>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</si>
  <si>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</si>
  <si>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</si>
  <si>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</si>
  <si>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</si>
  <si>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</si>
  <si>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</si>
  <si>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</si>
  <si>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</si>
  <si>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</si>
  <si>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</si>
  <si>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</si>
  <si>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</si>
  <si>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</si>
  <si>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</si>
  <si>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</si>
  <si>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</si>
  <si>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</si>
  <si>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</si>
  <si>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</si>
  <si>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</si>
  <si>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</si>
  <si>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</si>
  <si>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</si>
  <si>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</si>
  <si>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</si>
  <si>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</si>
  <si>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</si>
  <si>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</si>
  <si>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</si>
  <si>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</si>
  <si>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</si>
  <si>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</si>
  <si>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</si>
  <si>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</si>
  <si>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</si>
  <si>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</si>
  <si>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</si>
  <si>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</si>
  <si>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</si>
  <si>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</si>
  <si>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</si>
  <si>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</si>
  <si>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</si>
  <si>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</si>
  <si>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</si>
  <si>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</si>
  <si>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</si>
  <si>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</si>
  <si>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</si>
  <si>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</si>
  <si>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</si>
  <si>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</si>
  <si>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</si>
  <si>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</si>
  <si>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</si>
  <si>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</si>
  <si>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</si>
  <si>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</si>
  <si>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</si>
  <si>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</si>
  <si>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</si>
  <si>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</si>
  <si>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</si>
  <si>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</si>
  <si>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</si>
  <si>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</si>
  <si>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</si>
  <si>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</si>
  <si>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</si>
  <si>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</si>
  <si>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</si>
  <si>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</si>
  <si>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</si>
  <si>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</si>
  <si>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</si>
  <si>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</si>
  <si>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</si>
  <si>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</si>
  <si>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</si>
  <si>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</si>
  <si>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</si>
  <si>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</si>
  <si>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</si>
  <si>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</si>
  <si>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</si>
  <si>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</si>
  <si>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</si>
  <si>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</si>
  <si>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</si>
  <si>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</si>
  <si>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</si>
  <si>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</si>
  <si>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</si>
  <si>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</si>
  <si>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</si>
  <si>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</si>
  <si>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</si>
  <si>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</si>
  <si>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</si>
  <si>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</si>
  <si>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</si>
  <si>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</si>
  <si>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</si>
  <si>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</si>
  <si>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</si>
  <si>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</si>
  <si>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</si>
  <si>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</si>
  <si>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</si>
  <si>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</si>
  <si>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</si>
  <si>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</si>
  <si>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</si>
  <si>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</si>
  <si>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</si>
  <si>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</si>
  <si>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</si>
  <si>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</si>
  <si>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</si>
  <si>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</si>
  <si>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</si>
  <si>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</si>
  <si>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</si>
  <si>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</si>
  <si>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</si>
  <si>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</si>
  <si>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</si>
  <si>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</si>
  <si>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</si>
  <si>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</si>
  <si>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</si>
  <si>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</si>
  <si>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</si>
  <si>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</si>
  <si>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</si>
  <si>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</si>
  <si>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</si>
  <si>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</si>
  <si>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</si>
  <si>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</si>
  <si>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</si>
  <si>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</si>
  <si>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</si>
  <si>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</si>
  <si>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</si>
  <si>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</si>
  <si>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</si>
  <si>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</si>
  <si>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</si>
  <si>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</si>
  <si>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</si>
  <si>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</si>
  <si>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</si>
  <si>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</si>
  <si>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</si>
  <si>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</si>
  <si>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</si>
  <si>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</si>
  <si>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</si>
  <si>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</si>
  <si>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</si>
  <si>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</si>
  <si>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</si>
  <si>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</si>
  <si>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</si>
  <si>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</si>
  <si>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</si>
  <si>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</si>
  <si>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</si>
  <si>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</si>
  <si>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</si>
  <si>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</si>
  <si>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</si>
  <si>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</si>
  <si>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</si>
  <si>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</si>
  <si>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</si>
  <si>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</si>
  <si>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</si>
  <si>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</si>
  <si>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</si>
  <si>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</si>
  <si>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</si>
  <si>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</si>
  <si>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</si>
  <si>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</si>
  <si>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</si>
  <si>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</si>
  <si>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</si>
  <si>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</si>
  <si>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</si>
  <si>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</si>
  <si>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</si>
  <si>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</si>
  <si>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</si>
  <si>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</si>
  <si>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</si>
  <si>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</si>
  <si>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</si>
  <si>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</si>
  <si>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</si>
  <si>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</si>
  <si>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</si>
  <si>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</si>
  <si>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</si>
  <si>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</si>
  <si>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</si>
  <si>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</si>
  <si>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</si>
  <si>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</si>
  <si>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</si>
  <si>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</si>
  <si>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</si>
  <si>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</si>
  <si>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</si>
  <si>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</si>
  <si>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</si>
  <si>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</si>
  <si>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</si>
  <si>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</si>
  <si>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</si>
  <si>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</si>
  <si>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</si>
  <si>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</si>
  <si>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</si>
  <si>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</si>
  <si>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</si>
  <si>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</si>
  <si>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</si>
  <si>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</si>
  <si>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</si>
  <si>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</si>
  <si>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</si>
  <si>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</si>
  <si>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</si>
  <si>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</si>
  <si>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</si>
  <si>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</si>
  <si>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</si>
  <si>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</si>
  <si>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</si>
  <si>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</si>
  <si>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</si>
  <si>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</si>
  <si>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</si>
  <si>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</si>
  <si>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</si>
  <si>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</si>
  <si>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</si>
  <si>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</si>
  <si>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</si>
  <si>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</si>
  <si>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</si>
  <si>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</si>
  <si>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</si>
  <si>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</si>
  <si>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</si>
  <si>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</si>
  <si>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</si>
  <si>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</si>
  <si>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</si>
  <si>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</si>
  <si>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</si>
  <si>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</si>
  <si>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</si>
  <si>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</si>
  <si>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</si>
  <si>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</si>
  <si>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</si>
  <si>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</si>
  <si>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</si>
  <si>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</si>
  <si>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</si>
  <si>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</si>
  <si>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</si>
  <si>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</si>
  <si>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</si>
  <si>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</si>
  <si>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</si>
  <si>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</si>
  <si>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</si>
  <si>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</si>
  <si>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</si>
  <si>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</si>
  <si>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</si>
  <si>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</si>
  <si>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</si>
  <si>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</si>
  <si>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</si>
  <si>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</si>
  <si>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</si>
  <si>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</si>
  <si>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</si>
  <si>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</si>
  <si>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</si>
  <si>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</si>
  <si>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</si>
  <si>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</si>
  <si>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</si>
  <si>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</si>
  <si>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</si>
  <si>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</si>
  <si>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</si>
  <si>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</si>
  <si>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</si>
  <si>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</si>
  <si>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</si>
  <si>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</si>
  <si>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</si>
  <si>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</si>
  <si>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</si>
  <si>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</si>
  <si>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</si>
  <si>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</si>
  <si>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</si>
  <si>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</si>
  <si>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</si>
  <si>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</si>
  <si>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</si>
  <si>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</si>
  <si>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</si>
  <si>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</si>
  <si>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</si>
  <si>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</si>
  <si>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</si>
  <si>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</si>
  <si>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</si>
  <si>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</si>
  <si>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</si>
  <si>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</si>
  <si>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</si>
  <si>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</si>
  <si>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</si>
  <si>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</si>
  <si>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</si>
  <si>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</si>
  <si>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</si>
  <si>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</si>
  <si>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</si>
  <si>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</si>
  <si>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</si>
  <si>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</si>
  <si>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</si>
  <si>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</si>
  <si>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</si>
  <si>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</si>
  <si>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</si>
  <si>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</si>
  <si>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</si>
  <si>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</si>
  <si>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</si>
  <si>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</si>
  <si>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</si>
  <si>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</si>
  <si>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</si>
  <si>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</si>
  <si>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</si>
  <si>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</si>
  <si>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</si>
  <si>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</si>
  <si>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</si>
  <si>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</si>
  <si>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</si>
  <si>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</si>
  <si>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</si>
  <si>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</si>
  <si>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</si>
  <si>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</si>
  <si>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</si>
  <si>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</si>
  <si>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</si>
  <si>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</si>
  <si>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</si>
  <si>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</si>
  <si>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</si>
  <si>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</si>
  <si>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</si>
  <si>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</si>
  <si>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</si>
  <si>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</si>
  <si>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</si>
  <si>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</si>
  <si>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</si>
  <si>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</si>
  <si>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</si>
  <si>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</si>
  <si>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</si>
  <si>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</si>
  <si>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</si>
  <si>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</si>
  <si>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</si>
  <si>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</si>
  <si>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</si>
  <si>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</si>
  <si>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</si>
  <si>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</si>
  <si>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</si>
  <si>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</si>
  <si>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</si>
  <si>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</si>
  <si>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</si>
  <si>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</si>
  <si>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</si>
  <si>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</si>
  <si>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</si>
  <si>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</si>
  <si>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</si>
  <si>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</si>
  <si>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</si>
  <si>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</si>
  <si>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</si>
  <si>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</si>
  <si>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</si>
  <si>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</si>
  <si>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</si>
  <si>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</si>
  <si>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</si>
  <si>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</si>
  <si>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</si>
  <si>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</si>
  <si>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</si>
  <si>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</si>
  <si>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</si>
  <si>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</si>
  <si>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</si>
  <si>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</si>
  <si>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</si>
  <si>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</si>
  <si>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</si>
  <si>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</si>
  <si>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</si>
  <si>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</si>
  <si>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</si>
  <si>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</si>
  <si>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</si>
  <si>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</si>
  <si>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</si>
  <si>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</si>
  <si>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</si>
  <si>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</si>
  <si>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</si>
  <si>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</si>
  <si>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</si>
  <si>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</si>
  <si>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</si>
  <si>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</si>
  <si>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</si>
  <si>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</si>
  <si>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</si>
  <si>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</si>
  <si>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</si>
  <si>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</si>
  <si>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</si>
  <si>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</si>
  <si>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</si>
  <si>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</si>
  <si>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</si>
  <si>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</si>
  <si>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</si>
  <si>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</si>
  <si>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</si>
  <si>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</si>
  <si>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</si>
  <si>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</si>
  <si>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</si>
  <si>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</si>
  <si>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</si>
  <si>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</si>
  <si>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</si>
  <si>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</si>
  <si>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</si>
  <si>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</si>
  <si>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</si>
  <si>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</si>
  <si>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</si>
  <si>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</si>
  <si>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</si>
  <si>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</si>
  <si>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</si>
  <si>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</si>
  <si>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</si>
  <si>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</si>
  <si>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</si>
  <si>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</si>
  <si>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</si>
  <si>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</si>
  <si>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</si>
  <si>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</si>
  <si>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</si>
  <si>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</si>
  <si>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</si>
  <si>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</si>
  <si>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</si>
  <si>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</si>
  <si>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</si>
  <si>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</si>
  <si>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</si>
  <si>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</si>
  <si>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</si>
  <si>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</si>
  <si>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</si>
  <si>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</si>
  <si>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</si>
  <si>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</si>
  <si>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</si>
  <si>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</si>
  <si>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</si>
  <si>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</si>
  <si>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</si>
  <si>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</si>
  <si>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</si>
  <si>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</si>
  <si>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</si>
  <si>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</si>
  <si>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</si>
  <si>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</si>
  <si>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</si>
  <si>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</si>
  <si>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</si>
  <si>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</si>
  <si>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</si>
  <si>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</si>
  <si>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</si>
  <si>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</si>
  <si>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</si>
  <si>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</si>
  <si>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</si>
  <si>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</si>
  <si>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</si>
  <si>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</si>
  <si>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</si>
  <si>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</si>
  <si>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</si>
  <si>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</si>
  <si>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</si>
  <si>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</si>
  <si>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</si>
  <si>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</si>
  <si>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</si>
  <si>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</si>
  <si>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</si>
  <si>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</si>
  <si>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</si>
  <si>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</si>
  <si>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</si>
  <si>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</si>
  <si>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</si>
  <si>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</si>
  <si>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</si>
  <si>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</si>
  <si>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</si>
  <si>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</si>
  <si>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</si>
  <si>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</si>
  <si>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</si>
  <si>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</si>
  <si>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</si>
  <si>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</si>
  <si>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</si>
  <si>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</si>
  <si>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</si>
  <si>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</si>
  <si>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</si>
  <si>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</si>
  <si>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</si>
  <si>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</si>
  <si>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</si>
  <si>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</si>
  <si>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</si>
  <si>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</si>
  <si>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</si>
  <si>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</si>
  <si>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</si>
  <si>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</si>
  <si>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</si>
  <si>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</si>
  <si>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</si>
  <si>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</si>
  <si>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</si>
  <si>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</si>
  <si>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</si>
  <si>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</si>
  <si>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</si>
  <si>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</si>
  <si>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</si>
  <si>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</si>
  <si>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</si>
  <si>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</si>
  <si>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</si>
  <si>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</si>
  <si>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</si>
  <si>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</si>
  <si>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</si>
  <si>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</si>
  <si>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</si>
  <si>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</si>
  <si>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</si>
  <si>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</si>
  <si>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</si>
  <si>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</si>
  <si>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</si>
  <si>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</si>
  <si>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</si>
  <si>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</si>
  <si>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</si>
  <si>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</si>
  <si>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</si>
  <si>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</si>
  <si>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</si>
  <si>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</si>
  <si>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</si>
  <si>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</si>
  <si>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</si>
  <si>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</si>
  <si>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</si>
  <si>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</si>
  <si>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</si>
  <si>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</si>
  <si>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</si>
  <si>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</si>
  <si>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</si>
  <si>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</si>
  <si>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</si>
  <si>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</si>
  <si>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</si>
  <si>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</si>
  <si>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</si>
  <si>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</si>
  <si>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</si>
  <si>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</si>
  <si>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</si>
  <si>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</si>
  <si>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</si>
  <si>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</si>
  <si>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</si>
  <si>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</si>
  <si>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</si>
  <si>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</si>
  <si>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</si>
  <si>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</si>
  <si>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</si>
  <si>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</si>
  <si>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</si>
  <si>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</si>
  <si>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</si>
  <si>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</si>
  <si>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</si>
  <si>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</si>
  <si>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</si>
  <si>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</si>
  <si>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</si>
  <si>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</si>
  <si>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</si>
  <si>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</si>
  <si>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</si>
  <si>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</si>
  <si>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</si>
  <si>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</si>
  <si>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</si>
  <si>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</si>
  <si>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</si>
  <si>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</si>
  <si>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</si>
  <si>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</si>
  <si>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</si>
  <si>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</si>
  <si>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</si>
  <si>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</si>
  <si>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</si>
  <si>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</si>
  <si>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</si>
  <si>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</si>
  <si>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</si>
  <si>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</si>
  <si>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</si>
  <si>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</si>
  <si>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</si>
  <si>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</si>
  <si>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</si>
  <si>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</si>
  <si>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</si>
  <si>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</si>
  <si>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</si>
  <si>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</si>
  <si>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</si>
  <si>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</si>
  <si>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</si>
  <si>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</si>
  <si>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</si>
  <si>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</si>
  <si>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</si>
  <si>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</si>
  <si>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</si>
  <si>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</si>
  <si>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</si>
  <si>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</si>
  <si>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</si>
  <si>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</si>
  <si>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</si>
  <si>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</si>
  <si>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</si>
  <si>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</si>
  <si>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</si>
  <si>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</si>
  <si>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</si>
  <si>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</si>
  <si>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</si>
  <si>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</si>
  <si>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</si>
  <si>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</si>
  <si>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</si>
  <si>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</si>
  <si>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</si>
  <si>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</si>
  <si>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</si>
  <si>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</si>
  <si>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</si>
  <si>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</si>
  <si>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</si>
  <si>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</si>
  <si>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</si>
  <si>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</si>
  <si>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</si>
  <si>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</si>
  <si>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</si>
  <si>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</si>
  <si>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</si>
  <si>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</si>
  <si>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</si>
  <si>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</si>
  <si>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</si>
  <si>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</si>
  <si>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</si>
  <si>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</si>
  <si>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</si>
  <si>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</si>
  <si>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</si>
  <si>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</si>
  <si>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</si>
  <si>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</si>
  <si>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</si>
  <si>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</si>
  <si>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</si>
  <si>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</si>
  <si>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</si>
  <si>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</si>
  <si>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</si>
  <si>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</si>
  <si>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</si>
  <si>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</si>
  <si>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</si>
  <si>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</si>
  <si>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</si>
  <si>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</si>
  <si>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</si>
  <si>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</si>
  <si>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</si>
  <si>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</si>
  <si>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</si>
  <si>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</si>
  <si>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</si>
  <si>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</si>
  <si>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</si>
  <si>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</si>
  <si>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</si>
  <si>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</si>
  <si>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</si>
  <si>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</si>
  <si>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</si>
  <si>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</si>
  <si>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</si>
  <si>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</si>
  <si>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</si>
  <si>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</si>
  <si>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</si>
  <si>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</si>
  <si>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</si>
  <si>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</si>
  <si>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</si>
  <si>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</si>
  <si>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</si>
  <si>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</si>
  <si>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</si>
  <si>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</si>
  <si>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</si>
  <si>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</si>
  <si>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</si>
  <si>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</si>
  <si>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</si>
  <si>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</si>
  <si>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</si>
  <si>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</si>
  <si>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</si>
  <si>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</si>
  <si>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</si>
  <si>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</si>
  <si>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</si>
  <si>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</si>
  <si>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</si>
  <si>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</si>
  <si>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</si>
  <si>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</si>
  <si>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</si>
  <si>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</si>
  <si>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</si>
  <si>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</si>
  <si>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</si>
  <si>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</si>
  <si>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</si>
  <si>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</si>
  <si>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</si>
  <si>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</si>
  <si>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</si>
  <si>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</si>
  <si>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</si>
  <si>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</si>
  <si>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</si>
  <si>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</si>
  <si>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</si>
  <si>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</si>
  <si>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</si>
  <si>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</si>
  <si>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</si>
  <si>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</si>
  <si>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</si>
  <si>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</si>
  <si>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</si>
  <si>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</si>
  <si>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</si>
  <si>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</si>
  <si>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</si>
  <si>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</si>
  <si>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</si>
  <si>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</si>
  <si>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</si>
  <si>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</si>
  <si>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</si>
  <si>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</si>
  <si>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</si>
  <si>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</si>
  <si>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</si>
  <si>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</si>
  <si>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</si>
  <si>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</si>
  <si>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</si>
  <si>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</si>
  <si>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</si>
  <si>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</si>
  <si>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</si>
  <si>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</si>
  <si>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</si>
  <si>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</si>
  <si>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</si>
  <si>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</si>
  <si>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</si>
  <si>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</si>
  <si>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</si>
  <si>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</si>
  <si>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</si>
  <si>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</si>
  <si>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</si>
  <si>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</si>
  <si>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</si>
  <si>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</si>
  <si>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</si>
  <si>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</si>
  <si>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</si>
  <si>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</si>
  <si>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</si>
  <si>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</si>
  <si>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</si>
  <si>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</si>
  <si>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</si>
  <si>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</si>
  <si>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</si>
  <si>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</si>
  <si>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</si>
  <si>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</si>
  <si>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</si>
  <si>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</si>
  <si>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</si>
  <si>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</si>
  <si>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</si>
  <si>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</si>
  <si>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</si>
  <si>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</si>
  <si>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</si>
  <si>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</si>
  <si>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</si>
  <si>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</si>
  <si>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</si>
  <si>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</si>
  <si>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</si>
  <si>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</si>
  <si>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</si>
  <si>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</si>
  <si>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</si>
  <si>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</si>
  <si>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</si>
  <si>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</si>
  <si>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</si>
  <si>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</si>
  <si>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</si>
  <si>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</si>
  <si>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</si>
  <si>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</si>
  <si>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</si>
  <si>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</si>
  <si>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</si>
  <si>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</si>
  <si>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</si>
  <si>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</si>
  <si>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</si>
  <si>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</si>
  <si>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</si>
  <si>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</si>
  <si>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</si>
  <si>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</si>
  <si>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</si>
  <si>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</si>
  <si>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</si>
  <si>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</si>
  <si>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</si>
  <si>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</si>
  <si>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</si>
  <si>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</si>
  <si>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</si>
  <si>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</si>
  <si>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</si>
  <si>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</si>
  <si>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</si>
  <si>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</si>
  <si>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</si>
  <si>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</si>
  <si>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</si>
  <si>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</si>
  <si>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</si>
  <si>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</si>
  <si>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</si>
  <si>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</si>
  <si>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</si>
  <si>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</si>
  <si>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</si>
  <si>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</si>
  <si>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</si>
  <si>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</si>
  <si>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</si>
  <si>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</si>
  <si>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</si>
  <si>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</si>
  <si>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</si>
  <si>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</si>
  <si>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</si>
  <si>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</si>
  <si>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</si>
  <si>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</si>
  <si>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</si>
  <si>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</si>
  <si>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</si>
  <si>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</si>
  <si>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</si>
  <si>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</si>
  <si>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</si>
  <si>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</si>
  <si>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</si>
  <si>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</si>
  <si>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</si>
  <si>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</si>
  <si>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</si>
  <si>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</si>
  <si>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</si>
  <si>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</si>
  <si>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</si>
  <si>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</si>
  <si>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</si>
  <si>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</si>
  <si>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</si>
  <si>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</si>
  <si>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</si>
  <si>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</si>
  <si>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</si>
  <si>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</si>
  <si>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</si>
  <si>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</si>
  <si>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</si>
  <si>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</si>
  <si>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</si>
  <si>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</si>
  <si>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</si>
  <si>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</si>
  <si>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</si>
  <si>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</si>
  <si>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</si>
  <si>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</si>
  <si>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</si>
  <si>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</si>
  <si>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</si>
  <si>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</si>
  <si>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</si>
  <si>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</si>
  <si>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</si>
  <si>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</si>
  <si>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</si>
  <si>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</si>
  <si>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</si>
  <si>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</si>
  <si>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</si>
  <si>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</si>
  <si>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</si>
  <si>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</si>
  <si>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</si>
  <si>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</si>
  <si>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</si>
  <si>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</si>
  <si>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</si>
  <si>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</si>
  <si>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</si>
  <si>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</si>
  <si>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</si>
  <si>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</si>
  <si>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</si>
  <si>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</si>
  <si>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</si>
  <si>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</si>
  <si>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</si>
  <si>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</si>
  <si>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</si>
  <si>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</si>
  <si>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</si>
  <si>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</si>
  <si>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</si>
  <si>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</si>
  <si>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</si>
  <si>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</si>
  <si>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</si>
  <si>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</si>
  <si>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</si>
  <si>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</si>
  <si>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</si>
  <si>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</si>
  <si>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</si>
  <si>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</si>
  <si>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</si>
  <si>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</si>
  <si>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</si>
  <si>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</si>
  <si>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</si>
  <si>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</si>
  <si>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</si>
  <si>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</si>
  <si>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</si>
  <si>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</si>
  <si>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</si>
  <si>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</si>
  <si>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</si>
  <si>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</si>
  <si>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</si>
  <si>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</si>
  <si>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</si>
  <si>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</si>
  <si>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</si>
  <si>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</si>
  <si>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</si>
  <si>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</si>
  <si>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</si>
  <si>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</si>
  <si>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</si>
  <si>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</si>
  <si>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</si>
  <si>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</si>
  <si>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</si>
  <si>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</si>
  <si>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</si>
  <si>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</si>
  <si>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</si>
  <si>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</si>
  <si>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</si>
  <si>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</si>
  <si>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</si>
  <si>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</si>
  <si>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</si>
  <si>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</si>
  <si>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</si>
  <si>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</si>
  <si>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</si>
  <si>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</si>
  <si>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</si>
  <si>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</si>
  <si>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</si>
  <si>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</si>
  <si>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</si>
  <si>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</si>
  <si>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</si>
  <si>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</si>
  <si>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</si>
  <si>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</si>
  <si>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</si>
  <si>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</si>
  <si>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</si>
  <si>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</si>
  <si>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</si>
  <si>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</si>
  <si>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</si>
  <si>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</si>
  <si>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</si>
  <si>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</si>
  <si>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</si>
  <si>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</si>
  <si>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</si>
  <si>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</si>
  <si>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</si>
  <si>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</si>
  <si>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</si>
  <si>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</si>
  <si>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</si>
  <si>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</si>
  <si>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</si>
  <si>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</si>
  <si>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</si>
  <si>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</si>
  <si>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</si>
  <si>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</si>
  <si>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</si>
  <si>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</si>
  <si>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</si>
  <si>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</si>
  <si>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</si>
  <si>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</si>
  <si>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</si>
  <si>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</si>
  <si>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</si>
  <si>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</si>
  <si>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</si>
  <si>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</si>
  <si>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</si>
  <si>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</si>
  <si>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</si>
  <si>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</si>
  <si>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</si>
  <si>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</si>
  <si>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</si>
  <si>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</si>
  <si>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</si>
  <si>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</si>
  <si>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</si>
  <si>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</si>
  <si>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</si>
  <si>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</si>
  <si>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</si>
  <si>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</si>
  <si>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</si>
  <si>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</si>
  <si>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</si>
  <si>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</si>
  <si>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</si>
  <si>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</si>
  <si>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</si>
  <si>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</si>
  <si>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</si>
  <si>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</si>
  <si>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</si>
  <si>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</si>
  <si>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</si>
  <si>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</si>
  <si>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</si>
  <si>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</si>
  <si>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</si>
  <si>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</si>
  <si>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</si>
  <si>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</si>
  <si>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</si>
  <si>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</si>
  <si>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</si>
  <si>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</si>
  <si>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</si>
  <si>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</si>
  <si>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</si>
  <si>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</si>
  <si>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</si>
  <si>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</si>
  <si>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</si>
  <si>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</si>
  <si>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</si>
  <si>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</si>
  <si>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</si>
  <si>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</si>
  <si>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</si>
  <si>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</si>
  <si>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</si>
  <si>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</si>
  <si>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</si>
  <si>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</si>
  <si>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</si>
  <si>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</si>
  <si>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</si>
  <si>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</si>
  <si>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</si>
  <si>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</si>
  <si>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</si>
  <si>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</si>
  <si>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</si>
  <si>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</si>
  <si>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</si>
  <si>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</si>
  <si>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</si>
  <si>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</si>
  <si>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</si>
  <si>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</si>
  <si>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</si>
  <si>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</si>
  <si>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</si>
  <si>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</si>
  <si>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</si>
  <si>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</si>
  <si>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</si>
  <si>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</si>
  <si>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</si>
  <si>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</si>
  <si>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</si>
  <si>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</si>
  <si>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</si>
  <si>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</si>
  <si>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</si>
  <si>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</si>
  <si>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</si>
  <si>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</si>
  <si>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</si>
  <si>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</si>
  <si>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</si>
  <si>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</si>
  <si>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</si>
  <si>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</si>
  <si>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</si>
  <si>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</si>
  <si>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</si>
  <si>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</si>
  <si>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</si>
  <si>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</si>
  <si>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</si>
  <si>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</si>
  <si>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</si>
  <si>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</si>
  <si>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</si>
  <si>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</si>
  <si>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</si>
  <si>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</si>
  <si>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</si>
  <si>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</si>
  <si>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</si>
  <si>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</si>
  <si>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</si>
  <si>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</si>
  <si>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</si>
  <si>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</si>
  <si>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</si>
  <si>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</si>
  <si>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</si>
  <si>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</si>
  <si>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</si>
  <si>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</si>
  <si>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</si>
  <si>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</si>
  <si>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</si>
  <si>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</si>
  <si>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</si>
  <si>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</si>
  <si>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</si>
  <si>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</si>
  <si>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</si>
  <si>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</si>
  <si>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</si>
  <si>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</si>
  <si>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</si>
  <si>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</si>
  <si>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</si>
  <si>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</si>
  <si>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</si>
  <si>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</si>
  <si>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</si>
  <si>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</si>
  <si>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</si>
  <si>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</si>
  <si>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</si>
  <si>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</si>
  <si>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</si>
  <si>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</si>
  <si>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</si>
  <si>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</si>
  <si>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</si>
  <si>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</si>
  <si>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</si>
  <si>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</si>
  <si>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</si>
  <si>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</si>
  <si>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</si>
  <si>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</si>
  <si>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</si>
  <si>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</si>
  <si>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</si>
  <si>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</si>
  <si>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</si>
  <si>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</si>
  <si>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</si>
  <si>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</si>
  <si>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</si>
  <si>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</si>
  <si>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</si>
  <si>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</si>
  <si>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</si>
  <si>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</si>
  <si>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</si>
  <si>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</si>
  <si>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</si>
  <si>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</si>
  <si>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</si>
  <si>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</si>
  <si>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</si>
  <si>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</si>
  <si>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</si>
  <si>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</si>
  <si>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</si>
  <si>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</si>
  <si>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</si>
  <si>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</si>
  <si>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</si>
  <si>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</si>
  <si>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</si>
  <si>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</si>
  <si>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</si>
  <si>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</si>
  <si>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</si>
  <si>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</si>
  <si>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</si>
  <si>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</si>
  <si>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</si>
  <si>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</si>
  <si>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</si>
  <si>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</si>
  <si>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</si>
  <si>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</si>
  <si>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</si>
  <si>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</si>
  <si>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</si>
  <si>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</si>
  <si>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</si>
  <si>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</si>
  <si>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</si>
  <si>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</si>
  <si>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</si>
  <si>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</si>
  <si>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</si>
  <si>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</si>
  <si>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</si>
  <si>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</si>
  <si>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</si>
  <si>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</si>
  <si>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</si>
  <si>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</si>
  <si>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</si>
  <si>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</si>
  <si>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</si>
  <si>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</si>
  <si>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</si>
  <si>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</si>
  <si>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</si>
  <si>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</si>
  <si>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</si>
  <si>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</si>
  <si>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</si>
  <si>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</si>
  <si>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</si>
  <si>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</si>
  <si>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</si>
  <si>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</si>
  <si>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</si>
  <si>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</si>
  <si>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</si>
  <si>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</si>
  <si>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</si>
  <si>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</si>
  <si>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</si>
  <si>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</si>
  <si>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</si>
  <si>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</si>
  <si>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</si>
  <si>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</si>
  <si>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</si>
  <si>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</si>
  <si>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</si>
  <si>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</si>
  <si>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</si>
  <si>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</si>
  <si>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</si>
  <si>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</si>
  <si>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</si>
  <si>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</si>
  <si>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</si>
  <si>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</si>
  <si>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</si>
  <si>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</si>
  <si>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</si>
  <si>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</si>
  <si>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</si>
  <si>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</si>
  <si>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</si>
  <si>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</si>
  <si>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</si>
  <si>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</si>
  <si>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</si>
  <si>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</si>
  <si>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</si>
  <si>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</si>
  <si>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</si>
  <si>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</si>
  <si>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</si>
  <si>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</si>
  <si>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</si>
  <si>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</si>
  <si>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</si>
  <si>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</si>
  <si>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</si>
  <si>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</si>
  <si>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</si>
  <si>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</si>
  <si>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</si>
  <si>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</si>
  <si>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</si>
  <si>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</si>
  <si>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</si>
  <si>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</si>
  <si>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</si>
  <si>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</si>
  <si>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</si>
  <si>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</si>
  <si>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</si>
  <si>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</si>
  <si>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</si>
  <si>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</si>
  <si>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</si>
  <si>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</si>
  <si>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</si>
  <si>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</si>
  <si>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</si>
  <si>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</si>
  <si>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</si>
  <si>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</si>
  <si>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</si>
  <si>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</si>
  <si>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</si>
  <si>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</si>
  <si>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</si>
  <si>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</si>
  <si>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</si>
  <si>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</si>
  <si>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</si>
  <si>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</si>
  <si>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</si>
  <si>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</si>
  <si>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</si>
  <si>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</si>
  <si>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</si>
  <si>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</si>
  <si>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</si>
  <si>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</si>
  <si>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</si>
  <si>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</si>
  <si>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</si>
  <si>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</si>
  <si>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</si>
  <si>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</si>
  <si>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</si>
  <si>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</si>
  <si>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</si>
  <si>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</si>
  <si>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</si>
  <si>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</si>
  <si>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</si>
  <si>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</si>
  <si>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</si>
  <si>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</si>
  <si>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</si>
  <si>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</si>
  <si>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</si>
  <si>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</si>
  <si>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</si>
  <si>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</si>
  <si>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</si>
  <si>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</si>
  <si>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</si>
  <si>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</si>
  <si>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</si>
  <si>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</si>
  <si>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</si>
  <si>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</si>
  <si>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</si>
  <si>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</si>
  <si>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</si>
  <si>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</si>
  <si>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</si>
  <si>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</si>
  <si>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</si>
  <si>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</si>
  <si>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</si>
  <si>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</si>
  <si>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</si>
  <si>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</si>
  <si>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</si>
  <si>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</si>
  <si>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</si>
  <si>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</si>
  <si>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</si>
  <si>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</si>
  <si>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</si>
  <si>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</si>
  <si>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</si>
  <si>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</si>
  <si>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</si>
  <si>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</si>
  <si>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</si>
  <si>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</si>
  <si>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</si>
  <si>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</si>
  <si>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</si>
  <si>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</si>
  <si>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</si>
  <si>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</si>
  <si>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</si>
  <si>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</si>
  <si>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</si>
  <si>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</si>
  <si>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</si>
  <si>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</si>
  <si>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</si>
  <si>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</si>
  <si>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</si>
  <si>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</si>
  <si>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</si>
  <si>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</si>
  <si>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</si>
  <si>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</si>
  <si>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</si>
  <si>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</si>
  <si>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</si>
  <si>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</si>
  <si>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</si>
  <si>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</si>
  <si>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</si>
  <si>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</si>
  <si>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</si>
  <si>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</si>
  <si>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</si>
  <si>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</si>
  <si>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</si>
  <si>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</si>
  <si>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</si>
  <si>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</si>
  <si>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</si>
  <si>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</si>
  <si>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</si>
  <si>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</si>
  <si>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</si>
  <si>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</si>
  <si>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</si>
  <si>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</si>
  <si>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</si>
  <si>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</si>
  <si>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</si>
  <si>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</si>
  <si>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</si>
  <si>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</si>
  <si>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</si>
  <si>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</si>
  <si>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</si>
  <si>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</si>
  <si>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</si>
  <si>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</si>
  <si>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</si>
  <si>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</si>
  <si>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</si>
  <si>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</si>
  <si>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</si>
  <si>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</si>
  <si>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</si>
  <si>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</si>
  <si>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</si>
  <si>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</si>
  <si>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</si>
  <si>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</si>
  <si>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</si>
  <si>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</si>
  <si>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</si>
  <si>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</si>
  <si>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</si>
  <si>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</si>
  <si>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</si>
  <si>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</si>
  <si>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</si>
  <si>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</si>
  <si>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</si>
  <si>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</si>
  <si>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</si>
  <si>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</si>
  <si>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</si>
  <si>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</si>
  <si>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</si>
  <si>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</si>
  <si>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</si>
  <si>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</si>
  <si>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</si>
  <si>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</si>
  <si>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</si>
  <si>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</si>
  <si>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</si>
  <si>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</si>
  <si>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</si>
  <si>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</si>
  <si>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</si>
  <si>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</si>
  <si>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</si>
  <si>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</si>
  <si>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</si>
  <si>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</si>
  <si>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</si>
  <si>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</si>
  <si>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</si>
  <si>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</si>
  <si>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</si>
  <si>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</si>
  <si>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</si>
  <si>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</si>
  <si>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</si>
  <si>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</si>
  <si>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</si>
  <si>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</si>
  <si>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</si>
  <si>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</si>
  <si>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</si>
  <si>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</si>
  <si>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</si>
  <si>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</si>
  <si>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</si>
  <si>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</si>
  <si>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</si>
  <si>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</si>
  <si>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</si>
  <si>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</si>
  <si>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</si>
  <si>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</si>
  <si>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</si>
  <si>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</si>
  <si>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</si>
  <si>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</si>
  <si>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</si>
  <si>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</si>
  <si>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</si>
  <si>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</si>
  <si>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</si>
  <si>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</si>
  <si>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</si>
  <si>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</si>
  <si>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</si>
  <si>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</si>
  <si>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</si>
  <si>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</si>
  <si>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</si>
  <si>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</si>
  <si>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</si>
  <si>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</si>
  <si>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</si>
  <si>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</si>
  <si>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</si>
  <si>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</si>
  <si>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</si>
  <si>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</si>
  <si>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</si>
  <si>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</si>
  <si>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</si>
  <si>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</si>
  <si>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</si>
  <si>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</si>
  <si>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</si>
  <si>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</si>
  <si>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</si>
  <si>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</si>
  <si>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</si>
  <si>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</si>
  <si>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</si>
  <si>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</si>
  <si>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</si>
  <si>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</si>
  <si>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</si>
  <si>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</si>
  <si>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</si>
  <si>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</si>
  <si>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</si>
  <si>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</si>
  <si>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</si>
  <si>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</si>
  <si>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</si>
  <si>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</si>
  <si>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</si>
  <si>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</si>
  <si>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</si>
  <si>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</si>
  <si>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</si>
  <si>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</si>
  <si>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</si>
  <si>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</si>
  <si>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</si>
  <si>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</si>
  <si>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</si>
  <si>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</si>
  <si>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</si>
  <si>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</si>
  <si>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</si>
  <si>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</si>
  <si>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</si>
  <si>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</si>
  <si>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</si>
  <si>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</si>
  <si>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</si>
  <si>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</si>
  <si>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</si>
  <si>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</si>
  <si>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</si>
  <si>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</si>
  <si>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</si>
  <si>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</si>
  <si>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</si>
  <si>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</si>
  <si>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</si>
  <si>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</si>
  <si>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</si>
  <si>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</si>
  <si>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</si>
  <si>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</si>
  <si>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</si>
  <si>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</si>
  <si>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</si>
  <si>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</si>
  <si>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</si>
  <si>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</si>
  <si>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</si>
  <si>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</si>
  <si>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</si>
  <si>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</si>
  <si>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</si>
  <si>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</si>
  <si>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</si>
  <si>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</si>
  <si>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</si>
  <si>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</si>
  <si>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</si>
  <si>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</si>
  <si>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</si>
  <si>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</si>
  <si>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</si>
  <si>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</si>
  <si>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</si>
  <si>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</si>
  <si>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</si>
  <si>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</si>
  <si>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</si>
  <si>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</si>
  <si>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</si>
  <si>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</si>
  <si>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</si>
  <si>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</si>
  <si>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</si>
  <si>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</si>
  <si>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</si>
  <si>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</si>
  <si>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</si>
  <si>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</si>
  <si>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</si>
  <si>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</si>
  <si>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</si>
  <si>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</si>
  <si>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</si>
  <si>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</si>
  <si>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</si>
  <si>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</si>
  <si>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</si>
  <si>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</si>
  <si>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</si>
  <si>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</si>
  <si>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</si>
  <si>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</si>
  <si>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</si>
  <si>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</si>
  <si>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</si>
  <si>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</si>
  <si>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</si>
  <si>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</si>
  <si>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</si>
  <si>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</si>
  <si>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</si>
  <si>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</si>
  <si>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</si>
  <si>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</si>
  <si>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</si>
  <si>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</si>
  <si>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</si>
  <si>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</si>
  <si>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</si>
  <si>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</si>
  <si>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</si>
  <si>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</si>
  <si>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</si>
  <si>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</si>
  <si>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</si>
  <si>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</si>
  <si>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</si>
  <si>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</si>
  <si>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</si>
  <si>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</si>
  <si>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</si>
  <si>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</si>
  <si>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</si>
  <si>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</si>
  <si>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</si>
  <si>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</si>
  <si>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</si>
  <si>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</si>
  <si>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</si>
  <si>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</si>
  <si>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</si>
  <si>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</si>
  <si>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</si>
  <si>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</si>
  <si>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</si>
  <si>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</si>
  <si>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</si>
  <si>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</si>
  <si>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</si>
  <si>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</si>
  <si>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</si>
  <si>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</si>
  <si>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</si>
  <si>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</si>
  <si>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</si>
  <si>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</si>
  <si>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</si>
  <si>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</si>
  <si>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</si>
  <si>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</si>
  <si>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</si>
  <si>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</si>
  <si>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</si>
  <si>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</si>
  <si>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</si>
  <si>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</si>
  <si>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</si>
  <si>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</si>
  <si>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</si>
  <si>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</si>
  <si>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</si>
  <si>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</si>
  <si>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</si>
  <si>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</si>
  <si>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</si>
  <si>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</si>
  <si>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</si>
  <si>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</si>
  <si>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</si>
  <si>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</si>
  <si>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</si>
  <si>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</si>
  <si>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</si>
  <si>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</si>
  <si>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</si>
  <si>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</si>
  <si>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</si>
  <si>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</si>
  <si>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</si>
  <si>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</si>
  <si>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</si>
  <si>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</si>
  <si>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</si>
  <si>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</si>
  <si>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</si>
  <si>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</si>
  <si>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</si>
  <si>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</si>
  <si>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</si>
  <si>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</si>
  <si>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</si>
  <si>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</si>
  <si>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</si>
  <si>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</si>
  <si>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</si>
  <si>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</si>
  <si>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</si>
  <si>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</si>
  <si>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</si>
  <si>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</si>
  <si>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</si>
  <si>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</si>
  <si>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</si>
  <si>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</si>
  <si>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</si>
  <si>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</si>
  <si>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</si>
  <si>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</si>
  <si>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</si>
  <si>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</si>
  <si>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</si>
  <si>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</si>
  <si>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</si>
  <si>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</si>
  <si>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</si>
  <si>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</si>
  <si>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</si>
  <si>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</si>
  <si>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</si>
  <si>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</si>
  <si>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</si>
  <si>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</si>
  <si>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</si>
  <si>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</si>
  <si>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</si>
  <si>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</si>
  <si>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</si>
  <si>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</si>
  <si>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</si>
  <si>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</si>
  <si>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</si>
  <si>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</si>
  <si>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</si>
  <si>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</si>
  <si>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</si>
  <si>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</si>
  <si>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</si>
  <si>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</si>
  <si>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</si>
  <si>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</si>
  <si>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</si>
  <si>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</si>
  <si>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</si>
  <si>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</si>
  <si>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</si>
  <si>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</si>
  <si>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</si>
  <si>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</si>
  <si>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</si>
  <si>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</si>
  <si>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</si>
  <si>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</si>
  <si>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</si>
  <si>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</si>
  <si>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</si>
  <si>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</si>
  <si>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</si>
  <si>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</si>
  <si>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</si>
  <si>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</si>
  <si>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</si>
  <si>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</si>
  <si>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</si>
  <si>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</si>
  <si>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</si>
  <si>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</si>
  <si>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</si>
  <si>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</si>
  <si>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</si>
  <si>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</si>
  <si>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</si>
  <si>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</si>
  <si>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</si>
  <si>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</si>
  <si>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</si>
  <si>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</si>
  <si>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</si>
  <si>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</si>
  <si>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</si>
  <si>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</si>
  <si>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</si>
  <si>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</si>
  <si>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</si>
  <si>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</si>
  <si>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</si>
  <si>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</si>
  <si>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</si>
  <si>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</si>
  <si>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</si>
  <si>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</si>
  <si>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</si>
  <si>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</si>
  <si>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</si>
  <si>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</si>
  <si>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</si>
  <si>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</si>
  <si>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</si>
  <si>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</si>
  <si>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</si>
  <si>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</si>
  <si>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</si>
  <si>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</si>
  <si>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</si>
  <si>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</si>
  <si>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</si>
  <si>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</si>
  <si>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</si>
  <si>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</si>
  <si>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</si>
  <si>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</si>
  <si>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</si>
  <si>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</si>
  <si>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</si>
  <si>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</si>
  <si>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</si>
  <si>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</si>
  <si>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</si>
  <si>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</si>
  <si>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</si>
  <si>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</si>
  <si>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</si>
  <si>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</si>
  <si>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</si>
  <si>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</si>
  <si>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</si>
  <si>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</si>
  <si>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</si>
  <si>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</si>
  <si>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</si>
  <si>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</si>
  <si>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</si>
  <si>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</si>
  <si>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</si>
  <si>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</si>
  <si>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</si>
  <si>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</si>
  <si>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</si>
  <si>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</si>
  <si>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</si>
  <si>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</si>
  <si>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</si>
  <si>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</si>
  <si>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</si>
  <si>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</si>
  <si>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</si>
  <si>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</si>
  <si>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</si>
  <si>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</si>
  <si>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</si>
  <si>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</si>
  <si>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</si>
  <si>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</si>
  <si>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</si>
  <si>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</si>
  <si>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</si>
  <si>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</si>
  <si>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</si>
  <si>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</si>
  <si>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</si>
  <si>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</si>
  <si>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</si>
  <si>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</si>
  <si>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</si>
  <si>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</si>
  <si>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</si>
  <si>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</si>
  <si>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</si>
  <si>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</si>
  <si>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</si>
  <si>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</si>
  <si>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</si>
  <si>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</si>
  <si>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</si>
  <si>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</si>
  <si>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</si>
  <si>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</si>
  <si>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</si>
  <si>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</si>
  <si>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</si>
  <si>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</si>
  <si>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</si>
  <si>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</si>
  <si>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</si>
  <si>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</si>
  <si>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</si>
  <si>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</si>
  <si>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</si>
  <si>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</si>
  <si>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</si>
  <si>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</si>
  <si>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</si>
  <si>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</si>
  <si>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</si>
  <si>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</si>
  <si>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</si>
  <si>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</si>
  <si>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</si>
  <si>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</si>
  <si>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</si>
  <si>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</si>
  <si>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</si>
  <si>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</si>
  <si>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</si>
  <si>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</si>
  <si>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</si>
  <si>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</si>
  <si>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</si>
  <si>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</si>
  <si>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</si>
  <si>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</si>
  <si>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</si>
  <si>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</si>
  <si>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</si>
  <si>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</si>
  <si>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</si>
  <si>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</si>
  <si>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</si>
  <si>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</si>
  <si>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</si>
  <si>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</si>
  <si>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</si>
  <si>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</si>
  <si>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</si>
  <si>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</si>
  <si>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</si>
  <si>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</si>
  <si>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</si>
  <si>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</si>
  <si>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</si>
  <si>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</si>
  <si>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</si>
  <si>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</si>
  <si>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</si>
  <si>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</si>
  <si>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</si>
  <si>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</si>
  <si>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</si>
  <si>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</si>
  <si>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</si>
  <si>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</si>
  <si>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</si>
  <si>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</si>
  <si>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</si>
  <si>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</si>
  <si>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</si>
  <si>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</si>
  <si>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</si>
  <si>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</si>
  <si>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</si>
  <si>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</si>
  <si>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</si>
  <si>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</si>
  <si>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</si>
  <si>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</si>
  <si>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</si>
  <si>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</si>
  <si>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</si>
  <si>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</si>
  <si>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</si>
  <si>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</si>
  <si>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</si>
  <si>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</si>
  <si>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</si>
  <si>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</si>
  <si>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</si>
  <si>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</si>
  <si>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</si>
  <si>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</si>
  <si>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</si>
  <si>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</si>
  <si>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</si>
  <si>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</si>
  <si>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</si>
  <si>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</si>
  <si>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</si>
  <si>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</si>
  <si>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</si>
  <si>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</si>
  <si>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</si>
  <si>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</si>
  <si>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</si>
  <si>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</si>
  <si>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</si>
  <si>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</si>
  <si>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</si>
  <si>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</si>
  <si>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</si>
  <si>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</si>
  <si>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</si>
  <si>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</si>
  <si>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</si>
  <si>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</si>
  <si>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</si>
  <si>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</si>
  <si>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</si>
  <si>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</si>
  <si>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</si>
  <si>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</si>
  <si>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</si>
  <si>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</si>
  <si>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</si>
  <si>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</si>
  <si>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</si>
  <si>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</si>
  <si>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</si>
  <si>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</si>
  <si>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</si>
  <si>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</si>
  <si>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</si>
  <si>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</si>
  <si>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</si>
  <si>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</si>
  <si>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</si>
  <si>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</si>
  <si>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</si>
  <si>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</si>
  <si>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</si>
  <si>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</si>
  <si>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</si>
  <si>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</si>
  <si>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</si>
  <si>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</si>
  <si>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</si>
  <si>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</si>
  <si>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</si>
  <si>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</si>
  <si>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</si>
  <si>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</si>
  <si>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</si>
  <si>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</si>
  <si>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</si>
  <si>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</si>
  <si>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</si>
  <si>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</si>
  <si>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</si>
  <si>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</si>
  <si>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</si>
  <si>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</si>
  <si>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</si>
  <si>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</si>
  <si>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</si>
  <si>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</si>
  <si>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</si>
  <si>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</si>
  <si>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</si>
  <si>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</si>
  <si>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</si>
  <si>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</si>
  <si>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</si>
  <si>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</si>
  <si>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</si>
  <si>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</si>
  <si>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</si>
  <si>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</si>
  <si>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</si>
  <si>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</si>
  <si>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</si>
  <si>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</si>
  <si>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</si>
  <si>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</si>
  <si>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</si>
  <si>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</si>
  <si>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</si>
  <si>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</si>
  <si>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</si>
  <si>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</si>
  <si>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</si>
  <si>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</si>
  <si>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</si>
  <si>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</si>
  <si>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</si>
  <si>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</si>
  <si>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</si>
  <si>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</si>
  <si>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</si>
  <si>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</si>
  <si>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</si>
  <si>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</si>
  <si>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</si>
  <si>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</si>
  <si>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</si>
  <si>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</si>
  <si>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</si>
  <si>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</si>
  <si>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</si>
  <si>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</si>
  <si>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</si>
  <si>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</si>
  <si>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</si>
  <si>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</si>
  <si>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</si>
  <si>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</si>
  <si>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</si>
  <si>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</si>
  <si>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</si>
  <si>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</si>
  <si>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</si>
  <si>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</si>
  <si>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</si>
  <si>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</si>
  <si>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</si>
  <si>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</si>
  <si>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</si>
  <si>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</si>
  <si>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</si>
  <si>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</si>
  <si>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</si>
  <si>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</si>
  <si>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</si>
  <si>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</si>
  <si>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</si>
  <si>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</si>
  <si>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</si>
  <si>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</si>
  <si>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</si>
  <si>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</si>
  <si>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</si>
  <si>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</si>
  <si>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</si>
  <si>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</si>
  <si>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</si>
  <si>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</si>
  <si>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</si>
  <si>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</si>
  <si>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</si>
  <si>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</si>
  <si>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</si>
  <si>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</si>
  <si>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</si>
  <si>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</si>
  <si>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</si>
  <si>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</si>
  <si>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</si>
  <si>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</si>
  <si>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</si>
  <si>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</si>
  <si>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</si>
  <si>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</si>
  <si>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</si>
  <si>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</si>
  <si>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</si>
  <si>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</si>
  <si>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</si>
  <si>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</si>
  <si>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</si>
  <si>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</si>
  <si>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</si>
  <si>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</si>
  <si>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</si>
  <si>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</si>
  <si>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</si>
  <si>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</si>
  <si>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</si>
  <si>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</si>
  <si>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</si>
  <si>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</si>
  <si>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</si>
  <si>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</si>
  <si>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</si>
  <si>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</si>
  <si>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</si>
  <si>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</si>
  <si>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</si>
  <si>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</si>
  <si>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</si>
  <si>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</si>
  <si>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</si>
  <si>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</si>
  <si>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</si>
  <si>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</si>
  <si>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</si>
  <si>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</si>
  <si>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</si>
  <si>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</si>
  <si>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</si>
  <si>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</si>
  <si>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</si>
  <si>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</si>
  <si>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</si>
  <si>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</si>
  <si>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</si>
  <si>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</si>
  <si>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</si>
  <si>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</si>
  <si>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</si>
  <si>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</si>
  <si>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</si>
  <si>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</si>
  <si>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</si>
  <si>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</si>
  <si>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</si>
  <si>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</si>
  <si>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</si>
  <si>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</si>
  <si>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</si>
  <si>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</si>
  <si>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</si>
  <si>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</si>
  <si>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</si>
  <si>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</si>
  <si>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</si>
  <si>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</si>
  <si>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</si>
  <si>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</si>
  <si>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</si>
  <si>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</si>
  <si>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</si>
  <si>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</si>
  <si>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</si>
  <si>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</si>
  <si>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</si>
  <si>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</si>
  <si>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</si>
  <si>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</si>
  <si>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</si>
  <si>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</si>
  <si>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</si>
  <si>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</si>
  <si>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</si>
  <si>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</si>
  <si>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</si>
  <si>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</si>
  <si>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</si>
  <si>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</si>
  <si>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</si>
  <si>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</si>
  <si>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</si>
  <si>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</si>
  <si>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</si>
  <si>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</si>
  <si>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</si>
  <si>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</si>
  <si>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</si>
  <si>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</si>
  <si>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</si>
  <si>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</si>
  <si>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</si>
  <si>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</si>
  <si>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</si>
  <si>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</si>
  <si>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</si>
  <si>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</si>
  <si>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</si>
  <si>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</si>
  <si>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</si>
  <si>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</si>
  <si>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</si>
  <si>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</si>
  <si>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</si>
  <si>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</si>
  <si>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</si>
  <si>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</si>
  <si>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</si>
  <si>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</si>
  <si>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</si>
  <si>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</si>
  <si>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</si>
  <si>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</si>
  <si>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</si>
  <si>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</si>
  <si>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</si>
  <si>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</si>
  <si>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</si>
  <si>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</si>
  <si>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</si>
  <si>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</si>
  <si>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</si>
  <si>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</si>
  <si>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</si>
  <si>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</si>
  <si>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</si>
  <si>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</si>
  <si>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</si>
  <si>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</si>
  <si>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</si>
  <si>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</si>
  <si>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</si>
  <si>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</si>
  <si>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</si>
  <si>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</si>
  <si>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</si>
  <si>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</si>
  <si>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</si>
  <si>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</si>
  <si>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</si>
  <si>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</si>
  <si>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</si>
  <si>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</si>
  <si>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</si>
  <si>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</si>
  <si>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</si>
  <si>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</si>
  <si>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</si>
  <si>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</si>
  <si>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</si>
  <si>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</si>
  <si>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</si>
  <si>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</si>
  <si>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</si>
  <si>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</si>
  <si>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</si>
  <si>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</si>
  <si>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</si>
  <si>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</si>
  <si>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</si>
  <si>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</si>
  <si>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</si>
  <si>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</si>
  <si>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</si>
  <si>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</si>
  <si>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</si>
  <si>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</si>
  <si>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</si>
  <si>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</si>
  <si>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</si>
  <si>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</si>
  <si>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</si>
  <si>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</si>
  <si>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</si>
  <si>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</si>
  <si>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</si>
  <si>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</si>
  <si>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</si>
  <si>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</si>
  <si>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</si>
  <si>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</si>
  <si>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</si>
  <si>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</si>
  <si>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</si>
  <si>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</si>
  <si>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</si>
  <si>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</si>
  <si>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</si>
  <si>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</si>
  <si>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</si>
  <si>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</si>
  <si>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</si>
  <si>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</si>
  <si>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</si>
  <si>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</si>
  <si>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</si>
  <si>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</si>
  <si>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</si>
  <si>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</si>
  <si>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</si>
  <si>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</si>
  <si>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</si>
  <si>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</si>
  <si>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</si>
  <si>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</si>
  <si>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</si>
  <si>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</si>
  <si>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</si>
  <si>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</si>
  <si>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</si>
  <si>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</si>
  <si>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</si>
  <si>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</si>
  <si>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</si>
  <si>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</si>
  <si>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</si>
  <si>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</si>
  <si>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</si>
  <si>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</si>
  <si>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</si>
  <si>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</si>
  <si>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</si>
  <si>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</si>
  <si>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</si>
  <si>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</si>
  <si>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</si>
  <si>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</si>
  <si>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</si>
  <si>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</si>
  <si>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</si>
  <si>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</si>
  <si>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</si>
  <si>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</si>
  <si>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</si>
  <si>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</si>
  <si>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</si>
  <si>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</si>
  <si>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</si>
  <si>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</si>
  <si>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</si>
  <si>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</si>
  <si>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</si>
  <si>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</si>
  <si>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</si>
  <si>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</si>
  <si>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</si>
  <si>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</si>
  <si>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</si>
  <si>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</si>
  <si>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</si>
  <si>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</si>
  <si>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</si>
  <si>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</si>
  <si>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</si>
  <si>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</si>
  <si>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</si>
  <si>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</si>
  <si>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</si>
  <si>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</si>
  <si>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</si>
  <si>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</si>
  <si>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</si>
  <si>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</si>
  <si>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</si>
  <si>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</si>
  <si>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</si>
  <si>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</si>
  <si>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</si>
  <si>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</si>
  <si>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</si>
  <si>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</si>
  <si>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</si>
  <si>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</si>
  <si>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</si>
  <si>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</si>
  <si>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</si>
  <si>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</si>
  <si>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</si>
  <si>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</si>
  <si>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</si>
  <si>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</si>
  <si>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</si>
  <si>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</si>
  <si>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</si>
  <si>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</si>
  <si>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</si>
  <si>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</si>
  <si>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</si>
  <si>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</si>
  <si>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</si>
  <si>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</si>
  <si>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</si>
  <si>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</si>
  <si>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</si>
  <si>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</si>
  <si>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</si>
  <si>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</si>
  <si>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</si>
  <si>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</si>
  <si>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</si>
  <si>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</si>
  <si>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</si>
  <si>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</si>
  <si>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</si>
  <si>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</si>
  <si>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</si>
  <si>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</si>
  <si>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</si>
  <si>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</si>
  <si>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</si>
  <si>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</si>
  <si>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</si>
  <si>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</si>
  <si>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</si>
  <si>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</si>
  <si>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</si>
  <si>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</si>
  <si>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</si>
  <si>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</si>
  <si>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</si>
  <si>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</si>
  <si>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</si>
  <si>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</si>
  <si>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</si>
  <si>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</si>
  <si>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</si>
  <si>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</si>
  <si>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</si>
  <si>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</si>
  <si>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</si>
  <si>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</si>
  <si>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</si>
  <si>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</si>
  <si>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</si>
  <si>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</si>
  <si>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</si>
  <si>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</si>
  <si>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</si>
  <si>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</si>
  <si>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</si>
  <si>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</si>
  <si>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</si>
  <si>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</si>
  <si>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</si>
  <si>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</si>
  <si>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</si>
  <si>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</si>
  <si>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</si>
  <si>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</si>
  <si>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</si>
  <si>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</si>
  <si>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</si>
  <si>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</si>
  <si>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</si>
  <si>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</si>
  <si>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</si>
  <si>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</si>
  <si>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</si>
  <si>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</si>
  <si>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</si>
  <si>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</si>
  <si>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</si>
  <si>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</si>
  <si>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</si>
  <si>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</si>
  <si>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</si>
  <si>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</si>
  <si>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</si>
  <si>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</si>
  <si>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</si>
  <si>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</si>
  <si>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</si>
  <si>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</si>
  <si>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</si>
  <si>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</si>
  <si>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</si>
  <si>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</si>
  <si>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</si>
  <si>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</si>
  <si>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</si>
  <si>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</si>
  <si>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</si>
  <si>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</si>
  <si>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</si>
  <si>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</si>
  <si>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</si>
  <si>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</si>
  <si>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</si>
  <si>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</si>
  <si>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</si>
  <si>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</si>
  <si>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</si>
  <si>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</si>
  <si>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</si>
  <si>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</si>
  <si>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</si>
  <si>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</si>
  <si>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</si>
  <si>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</si>
  <si>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</si>
  <si>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</si>
  <si>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</si>
  <si>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</si>
  <si>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</si>
  <si>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</si>
  <si>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</si>
  <si>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</si>
  <si>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</si>
  <si>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</si>
  <si>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</si>
  <si>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</si>
  <si>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</si>
  <si>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</si>
  <si>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</si>
  <si>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</si>
  <si>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</si>
  <si>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</si>
  <si>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</si>
  <si>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</si>
  <si>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</si>
  <si>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</si>
  <si>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</si>
  <si>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</si>
  <si>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</si>
  <si>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</si>
  <si>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</si>
  <si>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</si>
  <si>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</si>
  <si>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</si>
  <si>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</si>
  <si>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</si>
  <si>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</si>
  <si>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</si>
  <si>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</si>
  <si>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</si>
  <si>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</si>
  <si>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</si>
  <si>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</si>
  <si>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</si>
  <si>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</si>
  <si>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</si>
  <si>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</si>
  <si>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</si>
  <si>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</si>
  <si>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</si>
  <si>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</si>
  <si>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</si>
  <si>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</si>
  <si>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</si>
  <si>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</si>
  <si>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</si>
  <si>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</si>
  <si>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</si>
  <si>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</si>
  <si>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</si>
  <si>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</si>
  <si>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</si>
  <si>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</si>
  <si>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</si>
  <si>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</si>
  <si>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</si>
  <si>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</si>
  <si>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</si>
  <si>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</si>
  <si>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</si>
  <si>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</si>
  <si>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</si>
  <si>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</si>
  <si>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</si>
  <si>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</si>
  <si>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</si>
  <si>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</si>
  <si>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</si>
  <si>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</si>
  <si>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</si>
  <si>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</si>
  <si>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</si>
  <si>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</si>
  <si>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</si>
  <si>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</si>
  <si>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</si>
  <si>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</si>
  <si>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</si>
  <si>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</si>
  <si>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</si>
  <si>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</si>
  <si>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</si>
  <si>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</si>
  <si>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</si>
  <si>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</si>
  <si>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</si>
  <si>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</si>
  <si>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</si>
  <si>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</si>
  <si>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</si>
  <si>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</si>
  <si>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</si>
  <si>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</si>
  <si>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</si>
  <si>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</si>
  <si>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</si>
  <si>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</si>
  <si>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</si>
  <si>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</si>
  <si>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</si>
  <si>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</si>
  <si>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</si>
  <si>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</si>
  <si>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</si>
  <si>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</si>
  <si>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</si>
  <si>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</si>
  <si>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</si>
  <si>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</si>
  <si>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</si>
  <si>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</si>
  <si>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</si>
  <si>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</si>
  <si>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</si>
  <si>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</si>
  <si>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</si>
  <si>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</si>
  <si>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</si>
  <si>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</si>
  <si>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</si>
  <si>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</si>
  <si>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</si>
  <si>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</si>
  <si>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</si>
  <si>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</si>
  <si>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</si>
  <si>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</si>
  <si>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</si>
  <si>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</si>
  <si>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</si>
  <si>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</si>
  <si>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</si>
  <si>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</si>
  <si>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</si>
  <si>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</si>
  <si>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</si>
  <si>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</si>
  <si>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</si>
  <si>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</si>
  <si>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</si>
  <si>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</si>
  <si>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</si>
  <si>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</si>
  <si>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</si>
  <si>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</si>
  <si>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</si>
  <si>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</si>
  <si>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</si>
  <si>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</si>
  <si>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</si>
  <si>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</si>
  <si>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</si>
  <si>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</si>
  <si>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</si>
  <si>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</si>
  <si>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</si>
  <si>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</si>
  <si>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</si>
  <si>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</si>
  <si>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</si>
  <si>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</si>
  <si>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</si>
  <si>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</si>
  <si>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</si>
  <si>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</si>
  <si>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</si>
  <si>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</si>
  <si>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</si>
  <si>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</si>
  <si>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</si>
  <si>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</si>
  <si>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</si>
  <si>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</si>
  <si>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</si>
  <si>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</si>
  <si>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</si>
  <si>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</si>
  <si>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</si>
  <si>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</si>
  <si>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</si>
  <si>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</si>
  <si>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</si>
  <si>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</si>
  <si>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</si>
  <si>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</si>
  <si>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</si>
  <si>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</si>
  <si>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</si>
  <si>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</si>
  <si>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</si>
  <si>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</si>
  <si>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</si>
  <si>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</si>
  <si>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</si>
  <si>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</si>
  <si>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</si>
  <si>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</si>
  <si>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</si>
  <si>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</si>
  <si>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</si>
  <si>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</si>
  <si>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</si>
  <si>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</si>
  <si>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</si>
  <si>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</si>
  <si>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</si>
  <si>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</si>
  <si>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</si>
  <si>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</si>
  <si>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</si>
  <si>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</si>
  <si>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</si>
  <si>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</si>
  <si>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</si>
  <si>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</si>
  <si>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</si>
  <si>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</si>
  <si>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</si>
  <si>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</si>
  <si>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</si>
  <si>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</si>
  <si>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</si>
  <si>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</si>
  <si>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</si>
  <si>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</si>
  <si>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</si>
  <si>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</si>
  <si>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</si>
  <si>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</si>
  <si>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</si>
  <si>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</si>
  <si>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</si>
  <si>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</si>
  <si>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</si>
  <si>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</si>
  <si>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</si>
  <si>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</si>
  <si>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</si>
  <si>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</si>
  <si>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</si>
  <si>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</si>
  <si>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</si>
  <si>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</si>
  <si>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</si>
  <si>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</si>
  <si>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</si>
  <si>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</si>
  <si>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</si>
  <si>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</si>
  <si>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</si>
  <si>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</si>
  <si>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</si>
  <si>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</si>
  <si>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</si>
  <si>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</si>
  <si>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</si>
  <si>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</si>
  <si>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</si>
  <si>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</si>
  <si>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</si>
  <si>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</si>
  <si>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</si>
  <si>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</si>
  <si>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</si>
  <si>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</si>
  <si>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</si>
  <si>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</si>
  <si>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</si>
  <si>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</si>
  <si>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</si>
  <si>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</si>
  <si>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</si>
  <si>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</si>
  <si>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</si>
  <si>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</si>
  <si>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</si>
  <si>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</si>
  <si>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</si>
  <si>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</si>
  <si>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</si>
  <si>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</si>
  <si>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</si>
  <si>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</si>
  <si>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</si>
  <si>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</si>
  <si>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</si>
  <si>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</si>
  <si>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</si>
  <si>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</si>
  <si>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</si>
  <si>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</si>
  <si>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</si>
  <si>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</si>
  <si>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</si>
  <si>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</si>
  <si>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</si>
  <si>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</si>
  <si>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</si>
  <si>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</si>
  <si>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</si>
  <si>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</si>
  <si>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</si>
  <si>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</si>
  <si>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</si>
  <si>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</si>
  <si>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</si>
  <si>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</si>
  <si>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</si>
  <si>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</si>
  <si>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</si>
  <si>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</si>
  <si>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</si>
  <si>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</si>
  <si>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</si>
  <si>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</si>
  <si>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</si>
  <si>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</si>
  <si>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</si>
  <si>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</si>
  <si>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</si>
  <si>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</si>
  <si>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</si>
  <si>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</si>
  <si>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</si>
  <si>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</si>
  <si>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</si>
  <si>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</si>
  <si>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</si>
  <si>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</si>
  <si>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</si>
  <si>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</si>
  <si>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</si>
  <si>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</si>
  <si>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</si>
  <si>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</si>
  <si>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</si>
  <si>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</si>
  <si>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</si>
  <si>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</si>
  <si>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</si>
  <si>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</si>
  <si>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</si>
  <si>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</si>
  <si>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</si>
  <si>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</si>
  <si>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</si>
  <si>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</si>
  <si>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</si>
  <si>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</si>
  <si>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</si>
  <si>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</si>
  <si>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</si>
  <si>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</si>
  <si>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</si>
  <si>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</si>
  <si>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</si>
  <si>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</si>
  <si>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</si>
  <si>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</si>
  <si>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</si>
  <si>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</si>
  <si>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</si>
  <si>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</si>
  <si>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</si>
  <si>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</si>
  <si>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</si>
  <si>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</si>
  <si>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</si>
  <si>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</si>
  <si>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</si>
  <si>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</si>
  <si>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</si>
  <si>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</si>
  <si>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</si>
  <si>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</si>
  <si>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</si>
  <si>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</si>
  <si>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</si>
  <si>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</si>
  <si>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</si>
  <si>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</si>
  <si>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</si>
  <si>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</si>
  <si>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</si>
  <si>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</si>
  <si>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</si>
  <si>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</si>
  <si>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</si>
  <si>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</si>
  <si>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</si>
  <si>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</si>
  <si>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</si>
  <si>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</si>
  <si>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</si>
  <si>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</si>
  <si>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</si>
  <si>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</si>
  <si>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</si>
  <si>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</si>
  <si>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</si>
  <si>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</si>
  <si>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</si>
  <si>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</si>
  <si>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</si>
  <si>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</si>
  <si>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</si>
  <si>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</si>
  <si>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</si>
  <si>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</si>
  <si>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</si>
  <si>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</si>
  <si>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</si>
  <si>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</si>
  <si>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</si>
  <si>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</si>
  <si>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</si>
  <si>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</si>
  <si>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</si>
  <si>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</si>
  <si>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</si>
  <si>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</si>
  <si>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</si>
  <si>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</si>
  <si>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</si>
  <si>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</si>
  <si>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</si>
  <si>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</si>
  <si>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</si>
  <si>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</si>
  <si>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</si>
  <si>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</si>
  <si>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</si>
  <si>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</si>
  <si>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</si>
  <si>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</si>
  <si>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</si>
  <si>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</si>
  <si>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</si>
  <si>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</si>
  <si>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</si>
  <si>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</si>
  <si>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</si>
  <si>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</si>
  <si>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</si>
  <si>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</si>
  <si>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</si>
  <si>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</si>
  <si>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</si>
  <si>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</si>
  <si>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</si>
  <si>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</si>
  <si>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</si>
  <si>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</si>
  <si>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</si>
  <si>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</si>
  <si>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</si>
  <si>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</si>
  <si>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</si>
  <si>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</si>
  <si>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</si>
  <si>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</si>
  <si>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</si>
  <si>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</si>
  <si>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</si>
  <si>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</si>
  <si>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</si>
  <si>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</si>
  <si>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</si>
  <si>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</si>
  <si>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</si>
  <si>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</si>
  <si>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</si>
  <si>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</si>
  <si>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</si>
  <si>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</si>
  <si>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</si>
  <si>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</si>
  <si>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</si>
  <si>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</si>
  <si>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</si>
  <si>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</si>
  <si>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</si>
  <si>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</si>
  <si>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</si>
  <si>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</si>
  <si>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</si>
  <si>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</si>
  <si>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</si>
  <si>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</si>
  <si>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</si>
  <si>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</si>
  <si>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</si>
  <si>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</si>
  <si>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</si>
  <si>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</si>
  <si>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</si>
  <si>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</si>
  <si>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</si>
  <si>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</si>
  <si>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</si>
  <si>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</si>
  <si>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</si>
  <si>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</si>
  <si>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</si>
  <si>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</si>
  <si>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</si>
  <si>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</si>
  <si>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</si>
  <si>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</si>
  <si>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</si>
  <si>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</si>
  <si>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</si>
  <si>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</si>
  <si>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</si>
  <si>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</si>
  <si>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</si>
  <si>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</si>
  <si>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</si>
  <si>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</si>
  <si>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</si>
  <si>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</si>
  <si>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</si>
  <si>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</si>
  <si>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</si>
  <si>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</si>
  <si>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</si>
  <si>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</si>
  <si>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</si>
  <si>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</si>
  <si>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</si>
  <si>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</si>
  <si>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</si>
  <si>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</si>
  <si>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</si>
  <si>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</si>
  <si>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</si>
  <si>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</si>
  <si>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</si>
  <si>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</si>
  <si>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</si>
  <si>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</si>
  <si>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</si>
  <si>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</si>
  <si>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</si>
  <si>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</si>
  <si>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</si>
  <si>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</si>
  <si>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</si>
  <si>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</si>
  <si>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</si>
  <si>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</si>
  <si>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</si>
  <si>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</si>
  <si>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</si>
  <si>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</si>
  <si>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</si>
  <si>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</si>
  <si>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</si>
  <si>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</si>
  <si>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</si>
  <si>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</si>
  <si>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</si>
  <si>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</si>
  <si>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</si>
  <si>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</si>
  <si>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</si>
  <si>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</si>
  <si>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</si>
  <si>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</si>
  <si>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</si>
  <si>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</si>
  <si>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</si>
  <si>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</si>
  <si>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</si>
  <si>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</si>
  <si>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</si>
  <si>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</si>
  <si>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</si>
  <si>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</si>
  <si>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</si>
  <si>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</si>
  <si>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</si>
  <si>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</si>
  <si>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</si>
  <si>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</si>
  <si>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</si>
  <si>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</si>
  <si>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</si>
  <si>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</si>
  <si>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</si>
  <si>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</si>
  <si>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</si>
  <si>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</si>
  <si>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</si>
  <si>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</si>
  <si>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</si>
  <si>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</si>
  <si>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</si>
  <si>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</si>
  <si>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</si>
  <si>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</si>
  <si>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</si>
  <si>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</si>
  <si>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</si>
  <si>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</si>
  <si>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</si>
  <si>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</si>
  <si>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</si>
  <si>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</si>
  <si>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</si>
  <si>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</si>
  <si>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</si>
  <si>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</si>
  <si>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</si>
  <si>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</si>
  <si>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</si>
  <si>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</si>
  <si>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</si>
  <si>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</si>
  <si>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</si>
  <si>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</si>
  <si>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</si>
  <si>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</si>
  <si>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</si>
  <si>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</si>
  <si>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</si>
  <si>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</si>
  <si>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</si>
  <si>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</si>
  <si>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</si>
  <si>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</si>
  <si>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</si>
  <si>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</si>
  <si>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</si>
  <si>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</si>
  <si>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</si>
  <si>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</si>
  <si>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</si>
  <si>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</si>
  <si>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</si>
  <si>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</si>
  <si>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</si>
  <si>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</si>
  <si>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</si>
  <si>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</si>
  <si>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</si>
  <si>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</si>
  <si>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</si>
  <si>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</si>
  <si>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</si>
  <si>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</si>
  <si>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</si>
  <si>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</si>
  <si>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</si>
  <si>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</si>
  <si>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</si>
  <si>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</si>
  <si>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</si>
  <si>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</si>
  <si>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</si>
  <si>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</si>
  <si>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</si>
  <si>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</si>
  <si>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</si>
  <si>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</si>
  <si>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</si>
  <si>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</si>
  <si>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</si>
  <si>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</si>
  <si>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</si>
  <si>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</si>
  <si>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</si>
  <si>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</si>
  <si>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</si>
  <si>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</si>
  <si>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</si>
  <si>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</si>
  <si>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</si>
  <si>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</si>
  <si>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</si>
  <si>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</si>
  <si>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</si>
  <si>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</si>
  <si>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</si>
  <si>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</si>
  <si>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</si>
  <si>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</si>
  <si>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</si>
  <si>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</si>
  <si>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</si>
  <si>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</si>
  <si>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</si>
  <si>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</si>
  <si>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</si>
  <si>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</si>
  <si>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</si>
  <si>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</si>
  <si>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</si>
  <si>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</si>
  <si>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</si>
  <si>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</si>
  <si>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</si>
  <si>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</si>
  <si>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</si>
  <si>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</si>
  <si>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</si>
  <si>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</si>
  <si>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</si>
  <si>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</si>
  <si>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</si>
  <si>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</si>
  <si>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</si>
  <si>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</si>
  <si>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</si>
  <si>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</si>
  <si>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</si>
  <si>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</si>
  <si>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</si>
  <si>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</si>
  <si>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</si>
  <si>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</si>
  <si>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</si>
  <si>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</si>
  <si>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</si>
  <si>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</si>
  <si>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</si>
  <si>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</si>
  <si>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</si>
  <si>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</si>
  <si>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</si>
  <si>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</si>
  <si>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</si>
  <si>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</si>
  <si>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</si>
  <si>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</si>
  <si>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</si>
  <si>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</si>
  <si>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</si>
  <si>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</si>
  <si>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</si>
  <si>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</si>
  <si>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</si>
  <si>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</si>
  <si>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</si>
  <si>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</si>
  <si>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</si>
  <si>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</si>
  <si>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</si>
  <si>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</si>
  <si>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</si>
  <si>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</si>
  <si>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</si>
  <si>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</si>
  <si>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</si>
  <si>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</si>
  <si>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</si>
  <si>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</si>
  <si>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</si>
  <si>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</si>
  <si>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</si>
  <si>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</si>
  <si>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</si>
  <si>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</si>
  <si>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</si>
  <si>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</si>
  <si>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</si>
  <si>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</si>
  <si>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</si>
  <si>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</si>
  <si>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</si>
  <si>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</si>
  <si>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</si>
  <si>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</si>
  <si>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</si>
  <si>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</si>
  <si>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</si>
  <si>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</si>
  <si>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</si>
  <si>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</si>
  <si>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</si>
  <si>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</si>
  <si>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</si>
  <si>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</si>
  <si>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</si>
  <si>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</si>
  <si>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</si>
  <si>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</si>
  <si>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</si>
  <si>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</si>
  <si>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</si>
  <si>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</si>
  <si>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</si>
  <si>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</si>
  <si>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</si>
  <si>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</si>
  <si>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</si>
  <si>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</si>
  <si>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</si>
  <si>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</si>
  <si>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</si>
  <si>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</si>
  <si>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</si>
  <si>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</si>
  <si>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</si>
  <si>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</si>
  <si>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</si>
  <si>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</si>
  <si>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</si>
  <si>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</si>
  <si>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</si>
  <si>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</si>
  <si>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</si>
  <si>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</si>
  <si>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</si>
  <si>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</si>
  <si>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</si>
  <si>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</si>
  <si>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</si>
  <si>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</si>
  <si>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</si>
  <si>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</si>
  <si>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</si>
  <si>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</si>
  <si>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</si>
  <si>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</si>
  <si>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</si>
  <si>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</si>
  <si>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</si>
  <si>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</si>
  <si>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</si>
  <si>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</si>
  <si>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</si>
  <si>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</si>
  <si>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</si>
  <si>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</si>
  <si>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</si>
  <si>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</si>
  <si>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</si>
  <si>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</si>
  <si>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</si>
  <si>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</si>
  <si>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</si>
  <si>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</si>
  <si>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</si>
  <si>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</si>
  <si>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</si>
  <si>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</si>
  <si>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</si>
  <si>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</si>
  <si>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</si>
  <si>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</si>
  <si>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</si>
  <si>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</si>
  <si>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</si>
  <si>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</si>
  <si>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</si>
  <si>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</si>
  <si>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</si>
  <si>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</si>
  <si>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</si>
  <si>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</si>
  <si>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</si>
  <si>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</si>
  <si>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</si>
  <si>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</si>
  <si>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</si>
  <si>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</si>
  <si>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</si>
  <si>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</si>
  <si>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</si>
  <si>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</si>
  <si>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</si>
  <si>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</si>
  <si>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</si>
  <si>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</si>
  <si>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</si>
  <si>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</si>
  <si>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</si>
  <si>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</si>
  <si>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</si>
  <si>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</si>
  <si>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</si>
  <si>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</si>
  <si>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</si>
  <si>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</si>
  <si>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</si>
  <si>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</si>
  <si>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</si>
  <si>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</si>
  <si>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</si>
  <si>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</si>
  <si>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</si>
  <si>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</si>
  <si>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</si>
  <si>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</si>
  <si>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</si>
  <si>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</si>
  <si>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</si>
  <si>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</si>
  <si>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</si>
  <si>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</si>
  <si>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</si>
  <si>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</si>
  <si>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</si>
  <si>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</si>
  <si>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</si>
  <si>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</si>
  <si>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</si>
  <si>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</si>
  <si>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</si>
  <si>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</si>
  <si>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</si>
  <si>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</si>
  <si>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</si>
  <si>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</si>
  <si>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</si>
  <si>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</si>
  <si>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</si>
  <si>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</si>
  <si>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</si>
  <si>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</si>
  <si>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</si>
  <si>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</si>
  <si>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</si>
  <si>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</si>
  <si>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</si>
  <si>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</si>
  <si>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</si>
  <si>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</si>
  <si>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</si>
  <si>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</si>
  <si>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</si>
  <si>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</si>
  <si>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</si>
  <si>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</si>
  <si>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</si>
  <si>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</si>
  <si>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</si>
  <si>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</si>
  <si>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</si>
  <si>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</si>
  <si>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</si>
  <si>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</si>
  <si>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</si>
  <si>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</si>
  <si>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</si>
  <si>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</si>
  <si>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</si>
  <si>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</si>
  <si>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</si>
  <si>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</si>
  <si>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</si>
  <si>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</si>
  <si>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</si>
  <si>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</si>
  <si>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</si>
  <si>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</si>
  <si>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</si>
  <si>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</si>
  <si>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</si>
  <si>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</si>
  <si>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</si>
  <si>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</si>
  <si>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</si>
  <si>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</si>
  <si>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</si>
  <si>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</si>
  <si>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</si>
  <si>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</si>
  <si>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</si>
  <si>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</si>
  <si>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</si>
  <si>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</si>
  <si>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</si>
  <si>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</si>
  <si>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</si>
  <si>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</si>
  <si>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</si>
  <si>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</si>
  <si>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</si>
  <si>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</si>
  <si>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</si>
  <si>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</si>
  <si>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</si>
  <si>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</si>
  <si>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</si>
  <si>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</si>
  <si>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</si>
  <si>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</si>
  <si>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</si>
  <si>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</si>
  <si>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</si>
  <si>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</si>
  <si>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</si>
  <si>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</si>
  <si>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</si>
  <si>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</si>
  <si>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</si>
  <si>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</si>
  <si>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</si>
  <si>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</si>
  <si>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</si>
  <si>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</si>
  <si>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</si>
  <si>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</si>
  <si>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</si>
  <si>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</si>
  <si>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</si>
  <si>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</si>
  <si>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</si>
  <si>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</si>
  <si>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</si>
  <si>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</si>
  <si>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</si>
  <si>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</si>
  <si>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</si>
  <si>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</si>
  <si>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</si>
  <si>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</si>
  <si>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</si>
  <si>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</si>
  <si>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</si>
  <si>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</si>
  <si>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</si>
  <si>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</si>
  <si>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</si>
  <si>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</si>
  <si>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</si>
  <si>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</si>
  <si>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</si>
  <si>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</si>
  <si>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</si>
  <si>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</si>
  <si>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</si>
  <si>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</si>
  <si>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</si>
  <si>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</si>
  <si>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</si>
  <si>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</si>
  <si>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</si>
  <si>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</si>
  <si>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</si>
  <si>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</si>
  <si>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</si>
  <si>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</si>
  <si>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</si>
  <si>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</si>
  <si>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</si>
  <si>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</si>
  <si>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</si>
  <si>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</si>
  <si>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</si>
  <si>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</si>
  <si>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</si>
  <si>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</si>
  <si>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</si>
  <si>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</si>
  <si>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</si>
  <si>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</si>
  <si>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</si>
  <si>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</si>
  <si>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</si>
  <si>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</si>
  <si>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</si>
  <si>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</si>
  <si>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</si>
  <si>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</si>
  <si>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</si>
  <si>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</si>
  <si>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</si>
  <si>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</si>
  <si>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</si>
  <si>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</si>
  <si>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</si>
  <si>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</si>
  <si>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</si>
  <si>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</si>
  <si>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</si>
  <si>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</si>
  <si>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</si>
  <si>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</si>
  <si>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</si>
  <si>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</si>
  <si>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</si>
  <si>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</si>
  <si>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</si>
  <si>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</si>
  <si>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</si>
  <si>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</si>
  <si>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</si>
  <si>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</si>
  <si>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</si>
  <si>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</si>
  <si>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</si>
  <si>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</si>
  <si>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</si>
  <si>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</si>
  <si>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</si>
  <si>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</si>
  <si>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</si>
  <si>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</si>
  <si>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</si>
  <si>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</si>
  <si>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</si>
  <si>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</si>
  <si>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</si>
  <si>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</si>
  <si>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</si>
  <si>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</si>
  <si>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</si>
  <si>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</si>
  <si>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</si>
  <si>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</si>
  <si>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</si>
  <si>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</si>
  <si>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</si>
  <si>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</si>
  <si>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</si>
  <si>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</si>
  <si>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</si>
  <si>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</si>
  <si>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</si>
  <si>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</si>
  <si>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</si>
  <si>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</si>
  <si>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</si>
  <si>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</si>
  <si>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</si>
  <si>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</si>
  <si>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</si>
  <si>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</si>
  <si>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</si>
  <si>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</si>
  <si>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</si>
  <si>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</si>
  <si>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</si>
  <si>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</si>
  <si>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</si>
  <si>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</si>
  <si>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</si>
  <si>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</si>
  <si>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</si>
  <si>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</si>
  <si>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</si>
  <si>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</si>
  <si>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</si>
  <si>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</si>
  <si>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</si>
  <si>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</si>
  <si>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</si>
  <si>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</si>
  <si>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</si>
  <si>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</si>
  <si>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</si>
  <si>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</si>
  <si>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</si>
  <si>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</si>
  <si>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</si>
  <si>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</si>
  <si>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</si>
  <si>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</si>
  <si>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</si>
  <si>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</si>
  <si>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</si>
  <si>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</si>
  <si>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</si>
  <si>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</si>
  <si>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</si>
  <si>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</si>
  <si>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</si>
  <si>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</si>
  <si>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</si>
  <si>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</si>
  <si>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</si>
  <si>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</si>
  <si>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</si>
  <si>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</si>
  <si>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</si>
  <si>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</si>
  <si>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</si>
  <si>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</si>
  <si>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</si>
  <si>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</si>
  <si>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</si>
  <si>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</si>
  <si>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</si>
  <si>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</si>
  <si>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</si>
  <si>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</si>
  <si>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</si>
  <si>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</si>
  <si>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</si>
  <si>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</si>
  <si>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</si>
  <si>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</si>
  <si>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</si>
  <si>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</si>
  <si>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</si>
  <si>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</si>
  <si>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</si>
  <si>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</si>
  <si>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</si>
  <si>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</si>
  <si>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</si>
  <si>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</si>
  <si>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</si>
  <si>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</si>
  <si>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</si>
  <si>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</si>
  <si>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</si>
  <si>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</si>
  <si>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</si>
  <si>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</si>
  <si>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</si>
  <si>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</si>
  <si>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</si>
  <si>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</si>
  <si>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</si>
  <si>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</si>
  <si>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</si>
  <si>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</si>
  <si>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</si>
  <si>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</si>
  <si>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</si>
  <si>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</si>
  <si>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</si>
  <si>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</si>
  <si>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</si>
  <si>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</si>
  <si>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</si>
  <si>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</si>
  <si>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</si>
  <si>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</si>
  <si>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</si>
  <si>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</si>
  <si>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</si>
  <si>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</si>
  <si>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</si>
  <si>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</si>
  <si>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</si>
  <si>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</si>
  <si>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</si>
  <si>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</si>
  <si>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</si>
  <si>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</si>
  <si>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</si>
  <si>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</si>
  <si>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</si>
  <si>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</si>
  <si>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</si>
  <si>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</si>
  <si>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</si>
  <si>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</si>
  <si>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</si>
  <si>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</si>
  <si>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</si>
  <si>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</si>
  <si>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</si>
  <si>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</si>
  <si>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</si>
  <si>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</si>
  <si>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</si>
  <si>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</si>
  <si>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</si>
  <si>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</si>
  <si>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</si>
  <si>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</si>
  <si>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</si>
  <si>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</si>
  <si>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</si>
  <si>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</si>
  <si>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</si>
  <si>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</si>
  <si>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</si>
  <si>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</si>
  <si>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</si>
  <si>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</si>
  <si>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</si>
  <si>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</si>
  <si>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</si>
  <si>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</si>
  <si>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</si>
  <si>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</si>
  <si>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</si>
  <si>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</si>
  <si>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</si>
  <si>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</si>
  <si>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</si>
  <si>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</si>
  <si>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</si>
  <si>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</si>
  <si>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</si>
  <si>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</si>
  <si>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</si>
  <si>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</si>
  <si>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</si>
  <si>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</si>
  <si>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</si>
  <si>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</si>
  <si>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</si>
  <si>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</si>
  <si>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</si>
  <si>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</si>
  <si>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</si>
  <si>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</si>
  <si>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</si>
  <si>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</si>
  <si>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</si>
  <si>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</si>
  <si>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</si>
  <si>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</si>
  <si>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</si>
  <si>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</si>
  <si>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</si>
  <si>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</si>
  <si>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</si>
  <si>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</si>
  <si>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</si>
  <si>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</si>
  <si>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</si>
  <si>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</si>
  <si>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</si>
  <si>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</si>
  <si>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</si>
  <si>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</si>
  <si>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</si>
  <si>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</si>
  <si>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</si>
  <si>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</si>
  <si>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</si>
  <si>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</si>
  <si>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</si>
  <si>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</si>
  <si>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</si>
  <si>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</si>
  <si>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</si>
  <si>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</si>
  <si>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</si>
  <si>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</si>
  <si>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</si>
  <si>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</si>
  <si>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</si>
  <si>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</si>
  <si>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</si>
  <si>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</si>
  <si>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</si>
  <si>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</si>
  <si>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</si>
  <si>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</si>
  <si>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</si>
  <si>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</si>
  <si>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</si>
  <si>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</si>
  <si>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</si>
  <si>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</si>
  <si>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</si>
  <si>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</si>
  <si>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</si>
  <si>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</si>
  <si>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</si>
  <si>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</si>
  <si>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</si>
  <si>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</si>
  <si>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</si>
  <si>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</si>
  <si>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</si>
  <si>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</si>
  <si>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</si>
  <si>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</si>
  <si>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</si>
  <si>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</si>
  <si>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</si>
  <si>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</si>
  <si>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</si>
  <si>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</si>
  <si>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</si>
  <si>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</si>
  <si>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</si>
  <si>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</si>
  <si>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</si>
  <si>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</si>
  <si>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</si>
  <si>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</si>
  <si>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</si>
  <si>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</si>
  <si>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</si>
  <si>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</si>
  <si>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</si>
  <si>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</si>
  <si>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</si>
  <si>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</si>
  <si>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</si>
  <si>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</si>
  <si>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</si>
  <si>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</si>
  <si>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</si>
  <si>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</si>
  <si>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</si>
  <si>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</si>
  <si>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</si>
  <si>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</si>
  <si>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</si>
  <si>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</si>
  <si>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</si>
  <si>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</si>
  <si>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</si>
  <si>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</si>
  <si>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</si>
  <si>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</si>
  <si>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</si>
  <si>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</si>
  <si>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</si>
  <si>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</si>
  <si>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</si>
  <si>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</si>
  <si>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</si>
  <si>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</si>
  <si>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</si>
  <si>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</si>
  <si>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</si>
  <si>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</si>
  <si>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</si>
  <si>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</si>
  <si>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</si>
  <si>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</si>
  <si>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</si>
  <si>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</si>
  <si>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</si>
  <si>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</si>
  <si>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</si>
  <si>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</si>
  <si>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</si>
  <si>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</si>
  <si>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</si>
  <si>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</si>
  <si>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</si>
  <si>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</si>
  <si>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</si>
  <si>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</si>
  <si>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</si>
  <si>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</si>
  <si>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</si>
  <si>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</si>
  <si>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</si>
  <si>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</si>
  <si>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</si>
  <si>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</si>
  <si>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</si>
  <si>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</si>
  <si>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</si>
  <si>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</si>
  <si>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</si>
  <si>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</si>
  <si>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</si>
  <si>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</si>
  <si>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</si>
  <si>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</si>
  <si>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</si>
  <si>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</si>
  <si>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</si>
  <si>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</si>
  <si>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</si>
  <si>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</si>
  <si>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</si>
  <si>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</si>
  <si>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</si>
  <si>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</si>
  <si>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</si>
  <si>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</si>
  <si>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</si>
  <si>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</si>
  <si>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</si>
  <si>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</si>
  <si>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</si>
  <si>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</si>
  <si>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</si>
  <si>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</si>
  <si>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</si>
  <si>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</si>
  <si>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</si>
  <si>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</si>
  <si>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</si>
  <si>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</si>
  <si>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</si>
  <si>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</si>
  <si>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</si>
  <si>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</si>
  <si>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</si>
  <si>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</si>
  <si>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</si>
  <si>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</si>
  <si>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</si>
  <si>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</si>
  <si>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</si>
  <si>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</si>
  <si>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</si>
  <si>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</si>
  <si>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</si>
  <si>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</si>
  <si>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</si>
  <si>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</si>
  <si>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</si>
  <si>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</si>
  <si>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</si>
  <si>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</si>
  <si>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</si>
  <si>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</si>
  <si>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</si>
  <si>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</si>
  <si>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</si>
  <si>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</si>
  <si>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</si>
  <si>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</si>
  <si>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</si>
  <si>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</si>
  <si>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</si>
  <si>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</si>
  <si>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</si>
  <si>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</si>
  <si>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</si>
  <si>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</si>
  <si>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</si>
  <si>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</si>
  <si>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</si>
  <si>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</si>
  <si>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</si>
  <si>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</si>
  <si>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</si>
  <si>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</si>
  <si>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</si>
  <si>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</si>
  <si>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</si>
  <si>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</si>
  <si>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</si>
  <si>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</si>
  <si>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</si>
  <si>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</si>
  <si>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</si>
  <si>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</si>
  <si>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</si>
  <si>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</si>
  <si>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</si>
  <si>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</si>
  <si>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</si>
  <si>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</si>
  <si>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</si>
  <si>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</si>
  <si>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</si>
  <si>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</si>
  <si>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</si>
  <si>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</si>
  <si>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</si>
  <si>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</si>
  <si>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</si>
  <si>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</si>
  <si>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</si>
  <si>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</si>
  <si>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</si>
  <si>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</si>
  <si>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</si>
  <si>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</si>
  <si>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</si>
  <si>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</si>
  <si>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</si>
  <si>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</si>
  <si>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</si>
  <si>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</si>
  <si>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</si>
  <si>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</si>
  <si>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</si>
  <si>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</si>
  <si>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</si>
  <si>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</si>
  <si>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</si>
  <si>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</si>
  <si>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</si>
  <si>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</si>
  <si>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</si>
  <si>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</si>
  <si>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</si>
  <si>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</si>
  <si>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</si>
  <si>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</si>
  <si>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</si>
  <si>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</si>
  <si>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</si>
  <si>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</si>
  <si>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</si>
  <si>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</si>
  <si>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</si>
  <si>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</si>
  <si>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</si>
  <si>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</si>
  <si>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</si>
  <si>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</si>
  <si>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</si>
  <si>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</si>
  <si>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</si>
  <si>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</si>
  <si>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</si>
  <si>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</si>
  <si>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</si>
  <si>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</si>
  <si>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</si>
  <si>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</si>
  <si>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</si>
  <si>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</si>
  <si>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</si>
  <si>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</si>
  <si>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</si>
  <si>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</si>
  <si>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</si>
  <si>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</si>
  <si>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</si>
  <si>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</si>
  <si>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</si>
  <si>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</si>
  <si>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</si>
  <si>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</si>
  <si>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</si>
  <si>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</si>
  <si>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</si>
  <si>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</si>
  <si>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</si>
  <si>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</si>
  <si>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</si>
  <si>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</si>
  <si>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</si>
  <si>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</si>
  <si>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</si>
  <si>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</si>
  <si>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</si>
  <si>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</si>
  <si>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</si>
  <si>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</si>
  <si>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</si>
  <si>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</si>
  <si>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</si>
  <si>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</si>
  <si>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</si>
  <si>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</si>
  <si>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</si>
  <si>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</si>
  <si>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</si>
  <si>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</si>
  <si>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</si>
  <si>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</si>
  <si>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</si>
  <si>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</si>
  <si>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</si>
  <si>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</si>
  <si>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</si>
  <si>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</si>
  <si>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</si>
  <si>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</si>
  <si>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</si>
  <si>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</si>
  <si>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</si>
  <si>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</si>
  <si>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</si>
  <si>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</si>
  <si>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</si>
  <si>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</si>
  <si>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</si>
  <si>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</si>
  <si>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</si>
  <si>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</si>
  <si>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</si>
  <si>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</si>
  <si>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</si>
  <si>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</si>
  <si>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</si>
  <si>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</si>
  <si>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</si>
  <si>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</si>
  <si>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</si>
  <si>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</si>
  <si>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</si>
  <si>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</si>
  <si>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</si>
  <si>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</si>
  <si>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</si>
  <si>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</si>
  <si>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</si>
  <si>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</si>
  <si>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</si>
  <si>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</si>
  <si>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</si>
  <si>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</si>
  <si>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</si>
  <si>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</si>
  <si>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</si>
  <si>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</si>
  <si>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</si>
  <si>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</si>
  <si>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</si>
  <si>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</si>
  <si>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</si>
  <si>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</si>
  <si>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</si>
  <si>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</si>
  <si>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</si>
  <si>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</si>
  <si>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</si>
  <si>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</si>
  <si>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</si>
  <si>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</si>
  <si>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</si>
  <si>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</si>
  <si>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</si>
  <si>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</si>
  <si>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</si>
  <si>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</si>
  <si>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</si>
  <si>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</si>
  <si>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</si>
  <si>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</si>
  <si>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</si>
  <si>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</si>
  <si>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</si>
  <si>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</si>
  <si>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</si>
  <si>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</si>
  <si>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</si>
  <si>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</si>
  <si>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</si>
  <si>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</si>
  <si>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</si>
  <si>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</si>
  <si>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</si>
  <si>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</si>
  <si>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</si>
  <si>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</si>
  <si>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</si>
  <si>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</si>
  <si>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</si>
  <si>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</si>
  <si>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</si>
  <si>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</si>
  <si>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</si>
  <si>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</si>
  <si>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</si>
  <si>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</si>
  <si>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</si>
  <si>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</si>
  <si>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</si>
  <si>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</si>
  <si>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</si>
  <si>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</si>
  <si>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</si>
  <si>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</si>
  <si>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</si>
  <si>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</si>
  <si>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</si>
  <si>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</si>
  <si>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</si>
  <si>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</si>
  <si>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</si>
  <si>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</si>
  <si>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</si>
  <si>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</si>
  <si>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</si>
  <si>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</si>
  <si>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</si>
  <si>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</si>
  <si>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</si>
  <si>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</si>
  <si>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</si>
  <si>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</si>
  <si>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</si>
  <si>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</si>
  <si>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</si>
  <si>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</si>
  <si>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</si>
  <si>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</si>
  <si>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</si>
  <si>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</si>
  <si>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</si>
  <si>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</si>
  <si>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</si>
  <si>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</si>
  <si>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</si>
  <si>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</si>
  <si>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</si>
  <si>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</si>
  <si>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</si>
  <si>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</si>
  <si>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</si>
  <si>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</si>
  <si>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</si>
  <si>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</si>
  <si>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</si>
  <si>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</si>
  <si>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</si>
  <si>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</si>
  <si>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</si>
  <si>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</si>
  <si>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</si>
  <si>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</si>
  <si>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</si>
  <si>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</si>
  <si>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</si>
  <si>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</si>
  <si>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</si>
  <si>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</si>
  <si>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</si>
  <si>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</si>
  <si>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</si>
  <si>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</si>
  <si>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</si>
  <si>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</si>
  <si>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</si>
  <si>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</si>
  <si>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</si>
  <si>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</si>
  <si>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</si>
  <si>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</si>
  <si>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</si>
  <si>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</si>
  <si>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</si>
  <si>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</si>
  <si>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</si>
  <si>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</si>
  <si>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</si>
  <si>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</si>
  <si>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</si>
  <si>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</si>
  <si>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</si>
  <si>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</si>
  <si>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</si>
  <si>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</si>
  <si>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</si>
  <si>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</si>
  <si>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</si>
  <si>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</si>
  <si>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</si>
  <si>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</si>
  <si>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</si>
  <si>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</si>
  <si>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</si>
  <si>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</si>
  <si>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</si>
  <si>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</si>
  <si>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</si>
  <si>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</si>
  <si>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</si>
  <si>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</si>
  <si>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</si>
  <si>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</si>
  <si>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</si>
  <si>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</si>
  <si>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</si>
  <si>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</si>
  <si>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</si>
  <si>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</si>
  <si>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</si>
  <si>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</si>
  <si>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</si>
  <si>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</si>
  <si>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</si>
  <si>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</si>
  <si>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</si>
  <si>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</si>
  <si>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</si>
  <si>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</si>
  <si>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</si>
  <si>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</si>
  <si>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</si>
  <si>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</si>
  <si>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</si>
  <si>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</si>
  <si>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</si>
  <si>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</si>
  <si>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</si>
  <si>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</si>
  <si>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</si>
  <si>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</si>
  <si>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</si>
  <si>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</si>
  <si>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</si>
  <si>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</si>
  <si>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</si>
  <si>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</si>
  <si>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</si>
  <si>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</si>
  <si>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</si>
  <si>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</si>
  <si>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</si>
  <si>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</si>
  <si>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</si>
  <si>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</si>
  <si>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</si>
  <si>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</si>
  <si>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</si>
  <si>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</si>
  <si>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</si>
  <si>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</si>
  <si>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</si>
  <si>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</si>
  <si>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</si>
  <si>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</si>
  <si>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</si>
  <si>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</si>
  <si>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</si>
  <si>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</si>
  <si>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</si>
  <si>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</si>
  <si>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</si>
  <si>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</si>
  <si>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</si>
  <si>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</si>
  <si>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</si>
  <si>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</si>
  <si>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</si>
  <si>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</si>
  <si>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</si>
  <si>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</si>
  <si>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</si>
  <si>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</si>
  <si>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</si>
  <si>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</si>
  <si>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</si>
  <si>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</si>
  <si>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</si>
  <si>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</si>
  <si>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</si>
  <si>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</si>
  <si>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</si>
  <si>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</si>
  <si>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</si>
  <si>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</si>
  <si>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</si>
  <si>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</si>
  <si>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</si>
  <si>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</si>
  <si>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</si>
  <si>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</si>
  <si>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</si>
  <si>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</si>
  <si>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</si>
  <si>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</si>
  <si>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</si>
  <si>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</si>
  <si>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</si>
  <si>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</si>
  <si>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</si>
  <si>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</si>
  <si>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</si>
  <si>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</si>
  <si>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</si>
  <si>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</si>
  <si>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</si>
  <si>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</si>
  <si>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</si>
  <si>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</si>
  <si>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</si>
  <si>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</si>
  <si>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</si>
  <si>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</si>
  <si>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</si>
  <si>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</si>
  <si>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</si>
  <si>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</si>
  <si>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</si>
  <si>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</si>
  <si>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</si>
  <si>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</si>
  <si>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</si>
  <si>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</si>
  <si>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</si>
  <si>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</si>
  <si>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</si>
  <si>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</si>
  <si>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</si>
  <si>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</si>
  <si>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</si>
  <si>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</si>
  <si>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</si>
  <si>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</si>
  <si>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</si>
  <si>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</si>
  <si>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</si>
  <si>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</si>
  <si>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</si>
  <si>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</si>
  <si>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</si>
  <si>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</si>
  <si>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</si>
  <si>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</si>
  <si>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</si>
  <si>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</si>
  <si>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</si>
  <si>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</si>
  <si>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</si>
  <si>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</si>
  <si>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</si>
  <si>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</si>
  <si>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</si>
  <si>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</si>
  <si>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</si>
  <si>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</si>
  <si>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</si>
  <si>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</si>
  <si>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</si>
  <si>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</si>
  <si>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</si>
  <si>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</si>
  <si>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</si>
  <si>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</si>
  <si>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</si>
  <si>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</si>
  <si>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</si>
  <si>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</si>
  <si>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</si>
  <si>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</si>
  <si>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</si>
  <si>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</si>
  <si>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</si>
  <si>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</si>
  <si>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</si>
  <si>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</si>
  <si>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</si>
  <si>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</si>
  <si>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</si>
  <si>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</si>
  <si>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</si>
  <si>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</si>
  <si>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</si>
  <si>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</si>
  <si>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</si>
  <si>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</si>
  <si>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</si>
  <si>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</si>
  <si>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</si>
  <si>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</si>
  <si>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</si>
  <si>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</si>
  <si>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</si>
  <si>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</si>
  <si>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</si>
  <si>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</si>
  <si>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</si>
  <si>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</si>
  <si>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</si>
  <si>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</si>
  <si>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</si>
  <si>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</si>
  <si>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</si>
  <si>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</si>
  <si>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</si>
  <si>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</si>
  <si>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</si>
  <si>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</si>
  <si>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</si>
  <si>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</si>
  <si>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</si>
  <si>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</si>
  <si>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</si>
  <si>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</si>
  <si>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</si>
  <si>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</si>
  <si>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</si>
  <si>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</si>
  <si>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</si>
  <si>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</si>
  <si>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</si>
  <si>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</si>
  <si>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</si>
  <si>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</si>
  <si>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</si>
  <si>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</si>
  <si>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</si>
  <si>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</si>
  <si>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</si>
  <si>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</si>
  <si>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</si>
  <si>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</si>
  <si>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</si>
  <si>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</si>
  <si>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</si>
  <si>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</si>
  <si>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</si>
  <si>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</si>
  <si>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</si>
  <si>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</si>
  <si>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</si>
  <si>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</si>
  <si>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</si>
  <si>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</si>
  <si>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</si>
  <si>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</si>
  <si>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</si>
  <si>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</si>
  <si>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</si>
  <si>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</si>
  <si>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</si>
  <si>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</si>
  <si>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</si>
  <si>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</si>
  <si>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</si>
  <si>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</si>
  <si>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</si>
  <si>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</si>
  <si>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</si>
  <si>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</si>
  <si>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</si>
  <si>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</si>
  <si>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</si>
  <si>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</si>
  <si>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</si>
  <si>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</si>
  <si>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</si>
  <si>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</si>
  <si>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</si>
  <si>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</si>
  <si>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</si>
  <si>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</si>
  <si>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</si>
  <si>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</si>
  <si>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</si>
  <si>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</si>
  <si>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</si>
  <si>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</si>
  <si>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</si>
  <si>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</si>
  <si>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</si>
  <si>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</si>
  <si>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</si>
  <si>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</si>
  <si>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</si>
  <si>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</si>
  <si>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</si>
  <si>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</si>
  <si>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</si>
  <si>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</si>
  <si>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</si>
  <si>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</si>
  <si>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</si>
  <si>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</si>
  <si>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</si>
  <si>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</si>
  <si>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</si>
  <si>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</si>
  <si>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</si>
  <si>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</si>
  <si>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</si>
  <si>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</si>
  <si>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</si>
  <si>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</si>
  <si>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</si>
  <si>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</si>
  <si>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</si>
  <si>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</si>
  <si>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</si>
  <si>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</si>
  <si>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</si>
  <si>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</si>
  <si>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</si>
  <si>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</si>
  <si>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</si>
  <si>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</si>
  <si>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</si>
  <si>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</si>
  <si>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</si>
  <si>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</si>
  <si>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</si>
  <si>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</si>
  <si>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</si>
  <si>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</si>
  <si>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</si>
  <si>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</si>
  <si>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</si>
  <si>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</si>
  <si>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</si>
  <si>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</si>
  <si>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</si>
  <si>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</si>
  <si>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</si>
  <si>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</si>
  <si>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</si>
  <si>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</si>
  <si>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</si>
  <si>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</si>
  <si>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</si>
  <si>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</si>
  <si>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</si>
  <si>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</si>
  <si>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</si>
  <si>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</si>
  <si>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</si>
  <si>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</si>
  <si>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</si>
  <si>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</si>
  <si>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</si>
  <si>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</si>
  <si>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</si>
  <si>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</si>
  <si>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</si>
  <si>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</si>
  <si>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</si>
  <si>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</si>
  <si>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</si>
  <si>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</si>
  <si>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</si>
  <si>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</si>
  <si>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</si>
  <si>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</si>
  <si>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</si>
  <si>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</si>
  <si>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</si>
  <si>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</si>
  <si>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</si>
  <si>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</si>
  <si>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</si>
  <si>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</si>
  <si>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</si>
  <si>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</si>
  <si>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</si>
  <si>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</si>
  <si>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</si>
  <si>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</si>
  <si>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</si>
  <si>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</si>
  <si>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</si>
  <si>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</si>
  <si>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</si>
  <si>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</si>
  <si>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</si>
  <si>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</si>
  <si>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</si>
  <si>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</si>
  <si>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</si>
  <si>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</si>
  <si>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</si>
  <si>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</si>
  <si>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</si>
  <si>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</si>
  <si>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</si>
  <si>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</si>
  <si>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</si>
  <si>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</si>
  <si>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</si>
  <si>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</si>
  <si>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</si>
  <si>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</si>
  <si>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</si>
  <si>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</si>
  <si>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</si>
  <si>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</si>
  <si>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</si>
  <si>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</si>
  <si>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</si>
  <si>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</si>
  <si>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</si>
  <si>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</si>
  <si>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</si>
  <si>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</si>
  <si>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</si>
  <si>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</si>
  <si>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</si>
  <si>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</si>
  <si>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</si>
  <si>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</si>
  <si>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</si>
  <si>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</si>
  <si>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</si>
  <si>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</si>
  <si>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</si>
  <si>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</si>
  <si>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</si>
  <si>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</si>
  <si>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</si>
  <si>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</si>
  <si>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</si>
  <si>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</si>
  <si>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</si>
  <si>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</si>
  <si>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</si>
  <si>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</si>
  <si>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</si>
  <si>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</si>
  <si>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</si>
  <si>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</si>
  <si>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</si>
  <si>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</si>
  <si>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</si>
  <si>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</si>
  <si>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</si>
  <si>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</si>
  <si>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</si>
  <si>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</si>
  <si>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</si>
  <si>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</si>
  <si>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</si>
  <si>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</si>
  <si>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</si>
  <si>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</si>
  <si>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</si>
  <si>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</si>
  <si>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</si>
  <si>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</si>
  <si>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</si>
  <si>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</si>
  <si>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</si>
  <si>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</si>
  <si>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</si>
  <si>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</si>
  <si>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</si>
  <si>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</si>
  <si>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</si>
  <si>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</si>
  <si>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</si>
  <si>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</si>
  <si>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</si>
  <si>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</si>
  <si>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</si>
  <si>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</si>
  <si>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</si>
  <si>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</si>
  <si>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</si>
  <si>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</si>
  <si>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</si>
  <si>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</si>
  <si>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</si>
  <si>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</si>
  <si>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</si>
  <si>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</si>
  <si>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</si>
  <si>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</si>
  <si>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</si>
  <si>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</si>
  <si>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</si>
  <si>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</si>
  <si>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</si>
  <si>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</si>
  <si>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</si>
  <si>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</si>
  <si>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</si>
  <si>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</si>
  <si>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</si>
  <si>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</si>
  <si>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</si>
  <si>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</si>
  <si>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</si>
  <si>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</si>
  <si>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</si>
  <si>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</si>
  <si>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</si>
  <si>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</si>
  <si>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</si>
  <si>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</si>
  <si>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</si>
  <si>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</si>
  <si>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</si>
  <si>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</si>
  <si>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</si>
  <si>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</si>
  <si>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</si>
  <si>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</si>
  <si>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</si>
  <si>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</si>
  <si>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</si>
  <si>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</si>
  <si>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</si>
  <si>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</si>
  <si>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</si>
  <si>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</si>
  <si>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</si>
  <si>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</si>
  <si>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</si>
  <si>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</si>
  <si>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</si>
  <si>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</si>
  <si>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</si>
  <si>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</si>
  <si>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</si>
  <si>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</si>
  <si>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</si>
  <si>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</si>
  <si>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</si>
  <si>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</si>
  <si>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</si>
  <si>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</si>
  <si>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</si>
  <si>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</si>
  <si>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</si>
  <si>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</si>
  <si>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</si>
  <si>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</si>
  <si>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</si>
  <si>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</si>
  <si>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</si>
  <si>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</si>
  <si>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</si>
  <si>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</si>
  <si>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</si>
  <si>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</si>
  <si>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</si>
  <si>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</si>
  <si>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</si>
  <si>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</si>
  <si>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</si>
  <si>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</si>
  <si>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</si>
  <si>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</si>
  <si>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</si>
  <si>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</si>
  <si>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</si>
  <si>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</si>
  <si>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</si>
  <si>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</si>
  <si>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</si>
  <si>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</si>
  <si>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</si>
  <si>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</si>
  <si>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</si>
  <si>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</si>
  <si>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</si>
  <si>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</si>
  <si>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</si>
  <si>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</si>
  <si>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</si>
  <si>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</si>
  <si>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</si>
  <si>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</si>
  <si>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</si>
  <si>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</si>
  <si>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</si>
  <si>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</si>
  <si>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</si>
  <si>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</si>
  <si>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</si>
  <si>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</si>
  <si>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</si>
  <si>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</si>
  <si>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</si>
  <si>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</si>
  <si>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</si>
  <si>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</si>
  <si>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</si>
  <si>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</si>
  <si>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</si>
  <si>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</si>
  <si>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</si>
  <si>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</si>
  <si>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</si>
  <si>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</si>
  <si>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</si>
  <si>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</si>
  <si>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</si>
  <si>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</si>
  <si>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</si>
  <si>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</si>
  <si>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</si>
  <si>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</si>
  <si>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</si>
  <si>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</si>
  <si>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</si>
  <si>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</si>
  <si>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</si>
  <si>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</si>
  <si>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</si>
  <si>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</si>
  <si>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</si>
  <si>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</si>
  <si>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</si>
  <si>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</si>
  <si>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</si>
  <si>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</si>
  <si>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</si>
  <si>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</si>
  <si>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</si>
  <si>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</si>
  <si>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</si>
  <si>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</si>
  <si>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</si>
  <si>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</si>
  <si>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</si>
  <si>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</si>
  <si>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</si>
  <si>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</si>
  <si>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</si>
  <si>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</si>
  <si>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</si>
  <si>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</si>
  <si>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</si>
  <si>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</si>
  <si>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</si>
  <si>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</si>
  <si>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</si>
  <si>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</si>
  <si>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</si>
  <si>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</si>
  <si>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</si>
  <si>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</si>
  <si>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</si>
  <si>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</si>
  <si>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</si>
  <si>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</si>
  <si>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</si>
  <si>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</si>
  <si>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</si>
  <si>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</si>
  <si>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</si>
  <si>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</si>
  <si>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</si>
  <si>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</si>
  <si>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</si>
  <si>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</si>
  <si>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</si>
  <si>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</si>
  <si>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</si>
  <si>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</si>
  <si>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</si>
  <si>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</si>
  <si>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</si>
  <si>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</si>
  <si>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</si>
  <si>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</si>
  <si>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</si>
  <si>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</si>
  <si>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</si>
  <si>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</si>
  <si>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</si>
  <si>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</si>
  <si>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</si>
  <si>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</si>
  <si>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</si>
  <si>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</si>
  <si>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</si>
  <si>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</si>
  <si>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</si>
  <si>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</si>
  <si>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</si>
  <si>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</si>
  <si>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</si>
  <si>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</si>
  <si>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</si>
  <si>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</si>
  <si>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</si>
  <si>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</si>
  <si>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</si>
  <si>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</si>
  <si>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</si>
  <si>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</si>
  <si>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</si>
  <si>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</si>
  <si>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</si>
  <si>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</si>
  <si>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</si>
  <si>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</si>
  <si>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</si>
  <si>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</si>
  <si>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</si>
  <si>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</si>
  <si>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</si>
  <si>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</si>
  <si>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</si>
  <si>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</si>
  <si>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</si>
  <si>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</si>
  <si>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</si>
  <si>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</si>
  <si>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</si>
  <si>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</si>
  <si>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</si>
  <si>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</si>
  <si>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</si>
  <si>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</si>
  <si>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</si>
  <si>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</si>
  <si>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</si>
  <si>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</si>
  <si>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</si>
  <si>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</si>
  <si>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</si>
  <si>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</si>
  <si>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</si>
  <si>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</si>
  <si>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</si>
  <si>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</si>
  <si>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</si>
  <si>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</si>
  <si>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</si>
  <si>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</si>
  <si>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</si>
  <si>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</si>
  <si>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</si>
  <si>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</si>
  <si>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</si>
  <si>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</si>
  <si>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</si>
  <si>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</si>
  <si>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</si>
  <si>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</si>
  <si>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</si>
  <si>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</si>
  <si>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</si>
  <si>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</si>
  <si>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</si>
  <si>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</si>
  <si>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</si>
  <si>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</si>
  <si>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</si>
  <si>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</si>
  <si>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</si>
  <si>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</si>
  <si>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</si>
  <si>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</si>
  <si>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</si>
  <si>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</si>
  <si>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</si>
  <si>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</si>
  <si>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</si>
  <si>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</si>
  <si>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</si>
  <si>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</si>
  <si>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</si>
  <si>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</si>
  <si>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</si>
  <si>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</si>
  <si>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</si>
  <si>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</si>
  <si>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</si>
  <si>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</si>
  <si>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</si>
  <si>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</si>
  <si>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</si>
  <si>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</si>
  <si>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</si>
  <si>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</si>
  <si>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</si>
  <si>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</si>
  <si>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</si>
  <si>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</si>
  <si>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</si>
  <si>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</si>
  <si>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</si>
  <si>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</si>
  <si>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</si>
  <si>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</si>
  <si>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</si>
  <si>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</si>
  <si>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</si>
  <si>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</si>
  <si>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</si>
  <si>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</si>
  <si>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</si>
  <si>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</si>
  <si>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</si>
  <si>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</si>
  <si>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</si>
  <si>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</si>
  <si>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</si>
  <si>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</si>
  <si>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</si>
  <si>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</si>
  <si>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</si>
  <si>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</si>
  <si>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</si>
  <si>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</si>
  <si>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</si>
  <si>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</si>
  <si>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</si>
  <si>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</si>
  <si>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</si>
  <si>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</si>
  <si>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</si>
  <si>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</si>
  <si>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</si>
  <si>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</si>
  <si>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</si>
  <si>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</si>
  <si>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</si>
  <si>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</si>
  <si>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</si>
  <si>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</si>
  <si>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</si>
  <si>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</si>
  <si>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</si>
  <si>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</si>
  <si>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</si>
  <si>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</si>
  <si>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</si>
  <si>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</si>
  <si>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</si>
  <si>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</si>
  <si>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</si>
  <si>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</si>
  <si>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</si>
  <si>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</si>
  <si>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</si>
  <si>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</si>
  <si>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</si>
  <si>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</si>
  <si>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</si>
  <si>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</si>
  <si>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</si>
  <si>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</si>
  <si>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</si>
  <si>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</si>
  <si>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</si>
  <si>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</si>
  <si>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</si>
  <si>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</si>
  <si>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</si>
  <si>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</si>
  <si>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</si>
  <si>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</si>
  <si>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</si>
  <si>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</si>
  <si>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</si>
  <si>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</si>
  <si>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</si>
  <si>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</si>
  <si>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</si>
  <si>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</si>
  <si>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</si>
  <si>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</si>
  <si>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</si>
  <si>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</si>
  <si>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</si>
  <si>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</si>
  <si>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</si>
  <si>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</si>
  <si>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</si>
  <si>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</si>
  <si>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</si>
  <si>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</si>
  <si>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</si>
  <si>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</si>
  <si>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</si>
  <si>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</si>
  <si>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</si>
  <si>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</si>
  <si>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</si>
  <si>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</si>
  <si>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</si>
  <si>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</si>
  <si>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</si>
  <si>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</si>
  <si>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</si>
  <si>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</si>
  <si>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</si>
  <si>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</si>
  <si>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</si>
  <si>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</si>
  <si>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</si>
  <si>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</si>
  <si>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</si>
  <si>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</si>
  <si>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</si>
  <si>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</si>
  <si>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</si>
  <si>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</si>
  <si>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</si>
  <si>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</si>
  <si>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</si>
  <si>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</si>
  <si>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</si>
  <si>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</si>
  <si>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</si>
  <si>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</si>
  <si>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</si>
  <si>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</si>
  <si>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</si>
  <si>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</si>
  <si>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</si>
  <si>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</si>
  <si>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</si>
  <si>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</si>
  <si>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</si>
  <si>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</si>
  <si>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</si>
  <si>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</si>
  <si>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</si>
  <si>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</si>
  <si>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</si>
  <si>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</si>
  <si>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</si>
  <si>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</si>
  <si>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</si>
  <si>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</si>
  <si>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</si>
  <si>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</si>
  <si>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</si>
  <si>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</si>
  <si>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</si>
  <si>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</si>
  <si>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</si>
  <si>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</si>
  <si>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</si>
  <si>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</si>
  <si>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</si>
  <si>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</si>
  <si>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</si>
  <si>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</si>
  <si>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</si>
  <si>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</si>
  <si>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</si>
  <si>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</si>
  <si>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</si>
  <si>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</si>
  <si>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</si>
  <si>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</si>
  <si>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</si>
  <si>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</si>
  <si>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</si>
  <si>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</si>
  <si>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</si>
  <si>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</si>
  <si>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</si>
  <si>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</si>
  <si>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</si>
  <si>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</si>
  <si>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</si>
  <si>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</si>
  <si>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</si>
  <si>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</si>
  <si>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</si>
  <si>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</si>
  <si>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</si>
  <si>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</si>
  <si>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</si>
  <si>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</si>
  <si>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</si>
  <si>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</si>
  <si>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</si>
  <si>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</si>
  <si>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</si>
  <si>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</si>
  <si>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</si>
  <si>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</si>
  <si>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</si>
  <si>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</si>
  <si>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</si>
  <si>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</si>
  <si>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</si>
  <si>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</si>
  <si>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</si>
  <si>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</si>
  <si>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</si>
  <si>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</si>
  <si>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</si>
  <si>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</si>
  <si>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</si>
  <si>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</si>
  <si>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</si>
  <si>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</si>
  <si>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</si>
  <si>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</si>
  <si>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</si>
  <si>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</si>
  <si>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</si>
  <si>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</si>
  <si>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</si>
  <si>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</si>
  <si>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</si>
  <si>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</si>
  <si>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</si>
  <si>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</si>
  <si>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</si>
  <si>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</si>
  <si>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</si>
  <si>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</si>
  <si>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</si>
  <si>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</si>
  <si>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</si>
  <si>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</si>
  <si>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</si>
  <si>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</si>
  <si>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</si>
  <si>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</si>
  <si>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</si>
  <si>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</si>
  <si>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</si>
  <si>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</si>
  <si>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</si>
  <si>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</si>
  <si>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</si>
  <si>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</si>
  <si>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</si>
  <si>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</si>
  <si>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</si>
  <si>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</si>
  <si>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</si>
  <si>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</si>
  <si>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</si>
  <si>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</si>
  <si>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</si>
  <si>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</si>
  <si>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</si>
  <si>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</si>
  <si>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</si>
  <si>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</si>
  <si>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</si>
  <si>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</si>
  <si>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</si>
  <si>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</si>
  <si>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</si>
  <si>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</si>
  <si>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</si>
  <si>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</si>
  <si>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</si>
  <si>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</si>
  <si>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</si>
  <si>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</si>
  <si>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</si>
  <si>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</si>
  <si>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</si>
  <si>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</si>
  <si>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</si>
  <si>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</si>
  <si>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</si>
  <si>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</si>
  <si>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</si>
  <si>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</si>
  <si>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</si>
  <si>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</si>
  <si>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</si>
  <si>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</si>
  <si>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</si>
  <si>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</si>
  <si>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</si>
  <si>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</si>
  <si>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</si>
  <si>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</si>
  <si>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</si>
  <si>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</si>
  <si>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</si>
  <si>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</si>
  <si>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</si>
  <si>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</si>
  <si>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</si>
  <si>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</si>
  <si>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</si>
  <si>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</si>
  <si>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</si>
  <si>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</si>
  <si>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</si>
  <si>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</si>
  <si>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</si>
  <si>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</si>
  <si>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</si>
  <si>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</si>
  <si>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</si>
  <si>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</si>
  <si>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</si>
  <si>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</si>
  <si>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</si>
  <si>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</si>
  <si>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</si>
  <si>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</si>
  <si>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</si>
  <si>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</si>
  <si>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</si>
  <si>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</si>
  <si>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</si>
  <si>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</si>
  <si>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</si>
  <si>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</si>
  <si>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</si>
  <si>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</si>
  <si>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</si>
  <si>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</si>
  <si>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</si>
  <si>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</si>
  <si>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</si>
  <si>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</si>
  <si>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</si>
  <si>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</si>
  <si>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</si>
  <si>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</si>
  <si>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</si>
  <si>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</si>
  <si>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</si>
  <si>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</si>
  <si>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</si>
  <si>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</si>
  <si>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</si>
  <si>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</si>
  <si>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</si>
  <si>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</si>
  <si>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</si>
  <si>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</si>
  <si>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</si>
  <si>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</si>
  <si>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</si>
  <si>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</si>
  <si>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</si>
  <si>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</si>
  <si>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</si>
  <si>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</si>
  <si>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</si>
  <si>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</si>
  <si>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</si>
  <si>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</si>
  <si>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</si>
  <si>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</si>
  <si>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</si>
  <si>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</si>
  <si>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</si>
  <si>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</si>
  <si>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</si>
  <si>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</si>
  <si>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</si>
  <si>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</si>
  <si>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</si>
  <si>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</si>
  <si>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</si>
  <si>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</si>
  <si>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</si>
  <si>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</si>
  <si>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</si>
  <si>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</si>
  <si>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</si>
  <si>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</si>
  <si>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</si>
  <si>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</si>
  <si>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</si>
  <si>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</si>
  <si>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</si>
  <si>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</si>
  <si>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</si>
  <si>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</si>
  <si>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</si>
  <si>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</si>
  <si>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</si>
  <si>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</si>
  <si>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</si>
  <si>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</si>
  <si>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</si>
  <si>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</si>
  <si>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</si>
  <si>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</si>
  <si>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</si>
  <si>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</si>
  <si>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</si>
  <si>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</si>
  <si>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</si>
  <si>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</si>
  <si>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</si>
  <si>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</si>
  <si>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</si>
  <si>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</si>
  <si>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</si>
  <si>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</si>
  <si>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</si>
  <si>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</si>
  <si>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</si>
  <si>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</si>
  <si>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</si>
  <si>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</si>
  <si>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</si>
  <si>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</si>
  <si>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</si>
  <si>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</si>
  <si>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</si>
  <si>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</si>
  <si>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</si>
  <si>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</si>
  <si>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</si>
  <si>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</si>
  <si>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</si>
  <si>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</si>
  <si>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</si>
  <si>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</si>
  <si>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</si>
  <si>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</si>
  <si>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</si>
  <si>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</si>
  <si>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</si>
  <si>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</si>
  <si>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</si>
  <si>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</si>
  <si>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</si>
  <si>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</si>
  <si>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</si>
  <si>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</si>
  <si>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</si>
  <si>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</si>
  <si>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</si>
  <si>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</si>
  <si>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</si>
  <si>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</si>
  <si>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</si>
  <si>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</si>
  <si>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</si>
  <si>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</si>
  <si>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</si>
  <si>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</si>
  <si>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</si>
  <si>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</si>
  <si>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</si>
  <si>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</si>
  <si>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</si>
  <si>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</si>
  <si>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</si>
  <si>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</si>
  <si>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</si>
  <si>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</si>
  <si>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</si>
  <si>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</si>
  <si>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</si>
  <si>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</si>
  <si>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</si>
  <si>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</si>
  <si>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</si>
  <si>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</si>
  <si>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</si>
  <si>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</si>
  <si>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</si>
  <si>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</si>
  <si>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</si>
  <si>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</si>
  <si>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</si>
  <si>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</si>
  <si>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</si>
  <si>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</si>
  <si>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</si>
  <si>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</si>
  <si>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</si>
  <si>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</si>
  <si>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</si>
  <si>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</si>
  <si>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</si>
  <si>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</si>
  <si>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</si>
  <si>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</si>
  <si>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</si>
  <si>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</si>
  <si>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</si>
  <si>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</si>
  <si>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</si>
  <si>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</si>
  <si>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</si>
  <si>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</si>
  <si>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</si>
  <si>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</si>
  <si>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</si>
  <si>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</si>
  <si>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</si>
  <si>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</si>
  <si>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</si>
  <si>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</si>
  <si>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</si>
  <si>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</si>
  <si>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</si>
  <si>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</si>
  <si>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</si>
  <si>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</si>
  <si>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</si>
  <si>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</si>
  <si>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</si>
  <si>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</si>
  <si>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</si>
  <si>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</si>
  <si>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</si>
  <si>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</si>
  <si>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</si>
  <si>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</si>
  <si>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</si>
  <si>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</si>
  <si>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</si>
  <si>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</si>
  <si>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</si>
  <si>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</si>
  <si>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</si>
  <si>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</si>
  <si>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</si>
  <si>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</si>
  <si>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</si>
  <si>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</si>
  <si>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</si>
  <si>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</si>
  <si>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</si>
  <si>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</si>
  <si>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</si>
  <si>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</si>
  <si>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</si>
  <si>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</si>
  <si>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</si>
  <si>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</si>
  <si>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</si>
  <si>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</si>
  <si>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</si>
  <si>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</si>
  <si>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</si>
  <si>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</si>
  <si>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</si>
  <si>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</si>
  <si>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</si>
  <si>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</si>
  <si>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</si>
  <si>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</si>
  <si>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</si>
  <si>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</si>
  <si>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</si>
  <si>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</si>
  <si>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</si>
  <si>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</si>
  <si>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</si>
  <si>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</si>
  <si>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</si>
  <si>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</si>
  <si>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</si>
  <si>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</si>
  <si>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</si>
  <si>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</si>
  <si>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</si>
  <si>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</si>
  <si>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</si>
  <si>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</si>
  <si>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</si>
  <si>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</si>
  <si>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</si>
  <si>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</si>
  <si>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</si>
  <si>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</si>
  <si>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</si>
  <si>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</si>
  <si>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</si>
  <si>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</si>
  <si>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</si>
  <si>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</si>
  <si>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</si>
  <si>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</si>
  <si>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</si>
  <si>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</si>
  <si>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</si>
  <si>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</si>
  <si>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</si>
  <si>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</si>
  <si>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</si>
  <si>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</si>
  <si>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</si>
  <si>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</si>
  <si>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</si>
  <si>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</si>
  <si>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</si>
  <si>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</si>
  <si>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</si>
  <si>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</si>
  <si>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</si>
  <si>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</si>
  <si>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</si>
  <si>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</si>
  <si>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</si>
  <si>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</si>
  <si>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</si>
  <si>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</si>
  <si>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</si>
  <si>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</si>
  <si>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</si>
  <si>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</si>
  <si>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</si>
  <si>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</si>
  <si>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</si>
  <si>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</si>
  <si>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</si>
  <si>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</si>
  <si>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</si>
  <si>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</si>
  <si>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</si>
  <si>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</si>
  <si>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</si>
  <si>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</si>
  <si>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</si>
  <si>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</si>
  <si>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</si>
  <si>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</si>
  <si>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</si>
  <si>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</si>
  <si>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</si>
  <si>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</si>
  <si>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</si>
  <si>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</si>
  <si>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</si>
  <si>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</si>
  <si>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</si>
  <si>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</si>
  <si>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</si>
  <si>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</si>
  <si>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</si>
  <si>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</si>
  <si>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</si>
  <si>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</si>
  <si>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</si>
  <si>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</si>
  <si>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</si>
  <si>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</si>
  <si>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</si>
  <si>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</si>
  <si>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</si>
  <si>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</si>
  <si>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</si>
  <si>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</si>
  <si>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</si>
  <si>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</si>
  <si>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</si>
  <si>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</si>
  <si>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</si>
  <si>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</si>
  <si>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</si>
  <si>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</si>
  <si>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</si>
  <si>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</si>
  <si>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</si>
  <si>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</si>
  <si>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</si>
  <si>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</si>
  <si>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</si>
  <si>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</si>
  <si>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</si>
  <si>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</si>
  <si>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</si>
  <si>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</si>
  <si>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</si>
  <si>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</si>
  <si>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</si>
  <si>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</si>
  <si>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</si>
  <si>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</si>
  <si>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</si>
  <si>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</si>
  <si>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</si>
  <si>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</si>
  <si>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</si>
  <si>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</si>
  <si>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</si>
  <si>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</si>
  <si>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</si>
  <si>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</si>
  <si>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</si>
  <si>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</si>
  <si>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</si>
  <si>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</si>
  <si>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</si>
  <si>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</si>
  <si>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</si>
  <si>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</si>
  <si>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</si>
  <si>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</si>
  <si>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</si>
  <si>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</si>
  <si>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</si>
  <si>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</si>
  <si>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</si>
  <si>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</si>
  <si>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</si>
  <si>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</si>
  <si>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</si>
  <si>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</si>
  <si>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</si>
  <si>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</si>
  <si>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</si>
  <si>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</si>
  <si>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</si>
  <si>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</si>
  <si>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</si>
  <si>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</si>
  <si>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</si>
  <si>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</si>
  <si>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</si>
  <si>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</si>
  <si>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</si>
  <si>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</si>
  <si>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</si>
  <si>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</si>
  <si>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</si>
  <si>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</si>
  <si>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</si>
  <si>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</si>
  <si>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</si>
  <si>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</si>
  <si>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</si>
  <si>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</si>
  <si>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</si>
  <si>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</si>
  <si>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</si>
  <si>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</si>
  <si>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</si>
  <si>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</si>
  <si>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</si>
  <si>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</si>
  <si>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</si>
  <si>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</si>
  <si>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</si>
  <si>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</si>
  <si>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</si>
  <si>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</si>
  <si>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</si>
  <si>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</si>
  <si>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</si>
  <si>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</si>
  <si>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</si>
  <si>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</si>
  <si>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</si>
  <si>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</si>
  <si>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</si>
  <si>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</si>
  <si>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</si>
  <si>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</si>
  <si>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</si>
  <si>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</si>
  <si>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</si>
  <si>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</si>
  <si>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</si>
  <si>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</si>
  <si>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</si>
  <si>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</si>
  <si>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</si>
  <si>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</si>
  <si>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</si>
  <si>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</si>
  <si>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</si>
  <si>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</si>
  <si>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</si>
  <si>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</si>
  <si>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</si>
  <si>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</si>
  <si>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</si>
  <si>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</si>
  <si>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</si>
  <si>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</si>
  <si>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</si>
  <si>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</si>
  <si>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</si>
  <si>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</si>
  <si>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</si>
  <si>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</si>
  <si>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</si>
  <si>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</si>
  <si>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</si>
  <si>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</si>
  <si>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</si>
  <si>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</si>
  <si>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</si>
  <si>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</si>
  <si>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</si>
  <si>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</si>
  <si>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</si>
  <si>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</si>
  <si>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</si>
  <si>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</si>
  <si>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</si>
  <si>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</si>
  <si>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</si>
  <si>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</si>
  <si>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</si>
  <si>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</si>
  <si>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</si>
  <si>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</si>
  <si>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</si>
  <si>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</si>
  <si>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</si>
  <si>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</si>
  <si>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</si>
  <si>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</si>
  <si>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</si>
  <si>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</si>
  <si>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</si>
  <si>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</si>
  <si>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</si>
  <si>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</si>
  <si>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</si>
  <si>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</si>
  <si>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</si>
  <si>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</si>
  <si>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</si>
  <si>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</si>
  <si>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</si>
  <si>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</si>
  <si>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</si>
  <si>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</si>
  <si>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</si>
  <si>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</si>
  <si>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</si>
  <si>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</si>
  <si>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</si>
  <si>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</si>
  <si>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</si>
  <si>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</si>
  <si>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</si>
  <si>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</si>
  <si>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</si>
  <si>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</si>
  <si>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</si>
  <si>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</si>
  <si>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</si>
  <si>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</si>
  <si>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</si>
  <si>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</si>
  <si>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</si>
  <si>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</si>
  <si>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</si>
  <si>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</si>
  <si>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</si>
  <si>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</si>
  <si>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</si>
  <si>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</si>
  <si>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</si>
  <si>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</si>
  <si>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</si>
  <si>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</si>
  <si>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</si>
  <si>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</si>
  <si>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</si>
  <si>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</si>
  <si>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</si>
  <si>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</si>
  <si>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</si>
  <si>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</si>
  <si>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</si>
  <si>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</si>
  <si>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</si>
  <si>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</si>
  <si>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</si>
  <si>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</si>
  <si>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</si>
  <si>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</si>
  <si>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</si>
  <si>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</si>
  <si>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</si>
  <si>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</si>
  <si>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</si>
  <si>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</si>
  <si>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</si>
  <si>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</si>
  <si>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</si>
  <si>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</si>
  <si>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</si>
  <si>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</si>
  <si>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</si>
  <si>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</si>
  <si>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</si>
  <si>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</si>
  <si>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</si>
  <si>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</si>
  <si>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</si>
  <si>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</si>
  <si>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</si>
  <si>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</si>
  <si>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</si>
  <si>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</si>
  <si>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</si>
  <si>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</si>
  <si>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</si>
  <si>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</si>
  <si>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</si>
  <si>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</si>
  <si>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</si>
  <si>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</si>
  <si>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</si>
  <si>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</si>
  <si>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</si>
  <si>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</si>
  <si>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</si>
  <si>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</si>
  <si>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</si>
  <si>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</si>
  <si>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</si>
  <si>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</si>
  <si>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</si>
  <si>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</si>
  <si>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</si>
  <si>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</si>
  <si>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</si>
  <si>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</si>
  <si>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</si>
  <si>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</si>
  <si>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</si>
  <si>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</si>
  <si>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</si>
  <si>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</si>
  <si>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</si>
  <si>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</si>
  <si>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</si>
  <si>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</si>
  <si>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</si>
  <si>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</si>
  <si>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</si>
  <si>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</si>
  <si>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</si>
  <si>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</si>
  <si>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</si>
  <si>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</si>
  <si>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</si>
  <si>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</si>
  <si>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</si>
  <si>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</si>
  <si>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</si>
  <si>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</si>
  <si>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</si>
  <si>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</si>
  <si>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</si>
  <si>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</si>
  <si>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</si>
  <si>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</si>
  <si>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</si>
  <si>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</si>
  <si>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</si>
  <si>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</si>
  <si>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</si>
  <si>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</si>
  <si>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</si>
  <si>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</si>
  <si>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</si>
  <si>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</si>
  <si>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</si>
  <si>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</si>
  <si>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</si>
  <si>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</si>
  <si>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</si>
  <si>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</si>
  <si>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</si>
  <si>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</si>
  <si>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</si>
  <si>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</si>
  <si>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</si>
  <si>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</si>
  <si>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</si>
  <si>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</si>
  <si>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</si>
  <si>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</si>
  <si>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</si>
  <si>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</si>
  <si>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</si>
  <si>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</si>
  <si>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</si>
  <si>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</si>
  <si>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</si>
  <si>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</si>
  <si>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</si>
  <si>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</si>
  <si>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</si>
  <si>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</si>
  <si>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</si>
  <si>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</si>
  <si>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</si>
  <si>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</si>
  <si>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</si>
  <si>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</si>
  <si>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</si>
  <si>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</si>
  <si>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</si>
  <si>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</si>
  <si>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</si>
  <si>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</si>
  <si>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</si>
  <si>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</si>
  <si>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</si>
  <si>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</si>
  <si>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</si>
  <si>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</si>
  <si>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</si>
  <si>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</si>
  <si>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</si>
  <si>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</si>
  <si>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</si>
  <si>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</si>
  <si>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</si>
  <si>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</si>
  <si>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</si>
  <si>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</si>
  <si>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</si>
  <si>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</si>
  <si>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</si>
  <si>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</si>
  <si>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</si>
  <si>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</si>
  <si>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</si>
  <si>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</si>
  <si>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</si>
  <si>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</si>
  <si>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</si>
  <si>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</si>
  <si>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</si>
  <si>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</si>
  <si>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</si>
  <si>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</si>
  <si>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</si>
  <si>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</si>
  <si>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</si>
  <si>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</si>
  <si>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</si>
  <si>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</si>
  <si>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</si>
  <si>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</si>
  <si>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</si>
  <si>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</si>
  <si>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</si>
  <si>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</si>
  <si>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</si>
  <si>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</si>
  <si>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</si>
  <si>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</si>
  <si>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</si>
  <si>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</si>
  <si>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</si>
  <si>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</si>
  <si>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</si>
  <si>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</si>
  <si>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</si>
  <si>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</si>
  <si>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</si>
  <si>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</si>
  <si>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</si>
  <si>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</si>
  <si>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</si>
  <si>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</si>
  <si>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</si>
  <si>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</si>
  <si>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</si>
  <si>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</si>
  <si>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</si>
  <si>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</si>
  <si>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</si>
  <si>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</si>
  <si>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</si>
  <si>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</si>
  <si>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</si>
  <si>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</si>
  <si>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</si>
  <si>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</si>
  <si>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</si>
  <si>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</si>
  <si>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</si>
  <si>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</si>
  <si>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</si>
  <si>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</si>
  <si>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</si>
  <si>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</si>
  <si>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</si>
  <si>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</si>
  <si>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</si>
  <si>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</si>
  <si>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</si>
  <si>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</si>
  <si>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</si>
  <si>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</si>
  <si>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</si>
  <si>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</si>
  <si>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</si>
  <si>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</si>
  <si>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</si>
  <si>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</si>
  <si>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</si>
  <si>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</si>
  <si>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</si>
  <si>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</si>
  <si>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</si>
  <si>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</si>
  <si>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</si>
  <si>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</si>
  <si>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</si>
  <si>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</si>
  <si>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</si>
  <si>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</si>
  <si>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</si>
  <si>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</si>
  <si>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</si>
  <si>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</si>
  <si>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</si>
  <si>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</si>
  <si>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</si>
  <si>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</si>
  <si>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</si>
  <si>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</si>
  <si>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</si>
  <si>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</si>
  <si>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</si>
  <si>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</si>
  <si>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</si>
  <si>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</si>
  <si>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</si>
  <si>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</si>
  <si>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</si>
  <si>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</si>
  <si>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</si>
  <si>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</si>
  <si>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</si>
  <si>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</si>
  <si>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</si>
  <si>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</si>
  <si>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</si>
  <si>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</si>
  <si>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</si>
  <si>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</si>
  <si>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</si>
  <si>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</si>
  <si>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</si>
  <si>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</si>
  <si>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</si>
  <si>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</si>
  <si>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</si>
  <si>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</si>
  <si>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</si>
  <si>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</si>
  <si>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</si>
  <si>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</si>
  <si>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</si>
  <si>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</si>
  <si>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</si>
  <si>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</si>
  <si>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</si>
  <si>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</si>
  <si>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</si>
  <si>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</si>
  <si>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</si>
  <si>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</si>
  <si>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</si>
  <si>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</si>
  <si>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</si>
  <si>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</si>
  <si>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</si>
  <si>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</si>
  <si>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</si>
  <si>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</si>
  <si>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</si>
  <si>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</si>
  <si>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</si>
  <si>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</si>
  <si>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</si>
  <si>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</si>
  <si>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</si>
  <si>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</si>
  <si>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</si>
  <si>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</si>
  <si>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</si>
  <si>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</si>
  <si>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</si>
  <si>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</si>
  <si>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</si>
  <si>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</si>
  <si>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</si>
  <si>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</si>
  <si>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</si>
  <si>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</si>
  <si>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</si>
  <si>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</si>
  <si>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</si>
  <si>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</si>
  <si>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</si>
  <si>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</si>
  <si>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</si>
  <si>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</si>
  <si>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</si>
  <si>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</si>
  <si>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</si>
  <si>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</si>
  <si>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</si>
  <si>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</si>
  <si>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</si>
  <si>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</si>
  <si>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</si>
  <si>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</si>
  <si>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</si>
  <si>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</si>
  <si>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</si>
  <si>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</si>
  <si>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</si>
  <si>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</si>
  <si>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</si>
  <si>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</si>
  <si>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</si>
  <si>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</si>
  <si>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</si>
  <si>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</si>
  <si>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</si>
  <si>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</si>
  <si>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</si>
  <si>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</si>
  <si>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</si>
  <si>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</si>
  <si>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</si>
  <si>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</si>
  <si>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</si>
  <si>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</si>
  <si>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</si>
  <si>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</si>
  <si>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</si>
  <si>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</si>
  <si>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</si>
  <si>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</si>
  <si>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</si>
  <si>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</si>
  <si>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</si>
  <si>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</si>
  <si>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</si>
  <si>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</si>
  <si>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</si>
  <si>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</si>
  <si>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</si>
  <si>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</si>
  <si>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</si>
  <si>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</si>
  <si>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</si>
  <si>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</si>
  <si>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</si>
  <si>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</si>
  <si>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</si>
  <si>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</si>
  <si>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</si>
  <si>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</si>
  <si>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</si>
  <si>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</si>
  <si>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</si>
  <si>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</si>
  <si>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</si>
  <si>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</si>
  <si>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</si>
  <si>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</si>
  <si>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</si>
  <si>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</si>
  <si>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</si>
  <si>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</si>
  <si>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</si>
  <si>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</si>
  <si>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</si>
  <si>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</si>
  <si>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</si>
  <si>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</si>
  <si>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</si>
  <si>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</si>
  <si>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</si>
  <si>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</si>
  <si>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</si>
  <si>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</si>
  <si>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</si>
  <si>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</si>
  <si>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</si>
  <si>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</si>
  <si>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</si>
  <si>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</si>
  <si>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</si>
  <si>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</si>
  <si>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</si>
  <si>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</si>
  <si>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</si>
  <si>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</si>
  <si>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</si>
  <si>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</si>
  <si>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</si>
  <si>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</si>
  <si>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</si>
  <si>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</si>
  <si>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</si>
  <si>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</si>
  <si>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</si>
  <si>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</si>
  <si>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</si>
  <si>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</si>
  <si>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</si>
  <si>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</si>
  <si>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</si>
  <si>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</si>
  <si>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</si>
  <si>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</si>
  <si>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</si>
  <si>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</si>
  <si>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</si>
  <si>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</si>
  <si>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</si>
  <si>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</si>
  <si>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</si>
  <si>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</si>
  <si>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</si>
  <si>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</si>
  <si>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</si>
  <si>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</si>
  <si>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</si>
  <si>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</si>
  <si>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</si>
  <si>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</si>
  <si>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</si>
  <si>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</si>
  <si>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</si>
  <si>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</si>
  <si>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</si>
  <si>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</si>
  <si>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</si>
  <si>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</si>
  <si>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</si>
  <si>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</si>
  <si>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</si>
  <si>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</si>
  <si>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</si>
  <si>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</si>
  <si>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</si>
  <si>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</si>
  <si>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</si>
  <si>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</si>
  <si>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</si>
  <si>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</si>
  <si>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</si>
  <si>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</si>
  <si>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</si>
  <si>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</si>
  <si>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</si>
  <si>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</si>
  <si>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</si>
  <si>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</si>
  <si>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</si>
  <si>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</si>
  <si>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</si>
  <si>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</si>
  <si>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</si>
  <si>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</si>
  <si>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</si>
  <si>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</si>
  <si>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</si>
  <si>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</si>
  <si>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</si>
  <si>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</si>
  <si>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</si>
  <si>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</si>
  <si>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</si>
  <si>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</si>
  <si>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</si>
  <si>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</si>
  <si>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</si>
  <si>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</si>
  <si>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</si>
  <si>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</si>
  <si>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</si>
  <si>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</si>
  <si>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</si>
  <si>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</si>
  <si>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</si>
  <si>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</si>
  <si>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</si>
  <si>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</si>
  <si>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</si>
  <si>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</si>
  <si>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</si>
  <si>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</si>
  <si>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</si>
  <si>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</si>
  <si>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</si>
  <si>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</si>
  <si>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</si>
  <si>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</si>
  <si>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</si>
  <si>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</si>
  <si>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</si>
  <si>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</si>
  <si>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</si>
  <si>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</si>
  <si>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</si>
  <si>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</si>
  <si>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</si>
  <si>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</si>
  <si>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</si>
  <si>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</si>
  <si>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</si>
  <si>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</si>
  <si>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</si>
  <si>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</si>
  <si>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</si>
  <si>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</si>
  <si>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</si>
  <si>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</si>
  <si>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</si>
  <si>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</si>
  <si>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</si>
  <si>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</si>
  <si>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</si>
  <si>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</si>
  <si>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</si>
  <si>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</si>
  <si>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</si>
  <si>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</si>
  <si>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</si>
  <si>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</si>
  <si>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</si>
  <si>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</si>
  <si>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</si>
  <si>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</si>
  <si>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</si>
  <si>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</si>
  <si>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</si>
  <si>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</si>
  <si>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</si>
  <si>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</si>
  <si>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</si>
  <si>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</si>
  <si>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</si>
  <si>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</si>
  <si>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</si>
  <si>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</si>
  <si>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</si>
  <si>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</si>
  <si>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</si>
  <si>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</si>
  <si>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</si>
  <si>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</si>
  <si>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</si>
  <si>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</si>
  <si>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</si>
  <si>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</si>
  <si>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</si>
  <si>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</si>
  <si>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</si>
  <si>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</si>
  <si>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</si>
  <si>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</si>
  <si>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</si>
  <si>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</si>
  <si>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</si>
  <si>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</si>
  <si>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</si>
  <si>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</si>
  <si>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</si>
  <si>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</si>
  <si>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</si>
  <si>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</si>
  <si>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</si>
  <si>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</si>
  <si>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</si>
  <si>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</si>
  <si>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</si>
  <si>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</si>
  <si>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</si>
  <si>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</si>
  <si>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</si>
  <si>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</si>
  <si>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</si>
  <si>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</si>
  <si>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</si>
  <si>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</si>
  <si>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</si>
  <si>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</si>
  <si>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</si>
  <si>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</si>
  <si>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</si>
  <si>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</si>
  <si>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</si>
  <si>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</si>
  <si>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</si>
  <si>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</si>
  <si>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</si>
  <si>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</si>
  <si>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</si>
  <si>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</si>
  <si>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</si>
  <si>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</si>
  <si>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</si>
  <si>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</si>
  <si>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</si>
  <si>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</si>
  <si>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</si>
  <si>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</si>
  <si>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</si>
  <si>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</si>
  <si>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</si>
  <si>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</si>
  <si>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</si>
  <si>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</si>
  <si>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</si>
  <si>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</si>
  <si>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</si>
  <si>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</si>
  <si>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</si>
  <si>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</si>
  <si>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</si>
  <si>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</si>
  <si>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</si>
  <si>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</si>
  <si>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</si>
  <si>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</si>
  <si>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</si>
  <si>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</si>
  <si>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</si>
  <si>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</si>
  <si>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</si>
  <si>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</si>
  <si>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</si>
  <si>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</si>
  <si>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</si>
  <si>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</si>
  <si>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</si>
  <si>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</si>
  <si>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</si>
  <si>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</si>
  <si>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</si>
  <si>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</si>
  <si>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</si>
  <si>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</si>
  <si>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</si>
  <si>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</si>
  <si>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</si>
  <si>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</si>
  <si>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</si>
  <si>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</si>
  <si>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</si>
  <si>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</si>
  <si>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</si>
  <si>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</si>
  <si>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</si>
  <si>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</si>
  <si>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</si>
  <si>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</si>
  <si>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</si>
  <si>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</si>
  <si>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</si>
  <si>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</si>
  <si>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</si>
  <si>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</si>
  <si>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</si>
  <si>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</si>
  <si>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</si>
  <si>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</si>
  <si>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</si>
  <si>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</si>
  <si>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</si>
  <si>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</si>
  <si>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</si>
  <si>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</si>
  <si>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</si>
  <si>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</si>
  <si>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</si>
  <si>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</si>
  <si>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</si>
  <si>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</si>
  <si>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</si>
  <si>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</si>
  <si>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</si>
  <si>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</si>
  <si>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</si>
  <si>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</si>
  <si>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</si>
  <si>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</si>
  <si>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</si>
  <si>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</si>
  <si>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</si>
  <si>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</si>
  <si>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</si>
  <si>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</si>
  <si>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</si>
  <si>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</si>
  <si>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</si>
  <si>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</si>
  <si>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</si>
  <si>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</si>
  <si>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</si>
  <si>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</si>
  <si>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</si>
  <si>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</si>
  <si>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</si>
  <si>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</si>
  <si>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</si>
  <si>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</si>
  <si>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</si>
  <si>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</si>
  <si>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</si>
  <si>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</si>
  <si>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</si>
  <si>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</si>
  <si>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</si>
  <si>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</si>
  <si>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</si>
  <si>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</si>
  <si>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</si>
  <si>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</si>
  <si>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</si>
  <si>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</si>
  <si>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</si>
  <si>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</si>
  <si>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</si>
  <si>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</si>
  <si>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</si>
  <si>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</si>
  <si>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</si>
  <si>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</si>
  <si>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</si>
  <si>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</si>
  <si>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</si>
  <si>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</si>
  <si>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</si>
  <si>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</si>
  <si>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</si>
  <si>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</si>
  <si>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</si>
  <si>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</si>
  <si>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</si>
  <si>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</si>
  <si>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</si>
  <si>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</si>
  <si>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</si>
  <si>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</si>
  <si>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</si>
  <si>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</si>
  <si>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</si>
  <si>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</si>
  <si>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</si>
  <si>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</si>
  <si>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</si>
  <si>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</si>
  <si>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</si>
  <si>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</si>
  <si>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</si>
  <si>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</si>
  <si>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</si>
  <si>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</si>
  <si>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</si>
  <si>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</si>
  <si>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</si>
  <si>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</si>
  <si>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</si>
  <si>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</si>
  <si>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</si>
  <si>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</si>
  <si>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</si>
  <si>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</si>
  <si>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</si>
  <si>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</si>
  <si>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</si>
  <si>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</si>
  <si>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</si>
  <si>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</si>
  <si>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</si>
  <si>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</si>
  <si>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</si>
  <si>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</si>
  <si>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</si>
  <si>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</si>
  <si>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</si>
  <si>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</si>
  <si>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</si>
  <si>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</si>
  <si>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</si>
  <si>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</si>
  <si>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</si>
  <si>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</si>
  <si>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</si>
  <si>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</si>
  <si>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</si>
  <si>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</si>
  <si>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</si>
  <si>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</si>
  <si>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</si>
  <si>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</si>
  <si>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</si>
  <si>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</si>
  <si>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</si>
  <si>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</si>
  <si>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</si>
  <si>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</si>
  <si>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</si>
  <si>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</si>
  <si>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</si>
  <si>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</si>
  <si>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</si>
  <si>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</si>
  <si>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</si>
  <si>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</si>
  <si>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</si>
  <si>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</si>
  <si>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</si>
  <si>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</si>
  <si>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</si>
  <si>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</si>
  <si>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</si>
  <si>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</si>
  <si>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</si>
  <si>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</si>
  <si>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</si>
  <si>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</si>
  <si>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</si>
  <si>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</si>
  <si>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</si>
  <si>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</si>
  <si>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</si>
  <si>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</si>
  <si>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</si>
  <si>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</si>
  <si>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</si>
  <si>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</si>
  <si>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</si>
  <si>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</si>
  <si>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</si>
  <si>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</si>
  <si>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</si>
  <si>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</si>
  <si>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</si>
  <si>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</si>
  <si>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</si>
  <si>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</si>
  <si>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</si>
  <si>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</si>
  <si>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</si>
  <si>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</si>
  <si>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</si>
  <si>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</si>
  <si>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</si>
  <si>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</si>
  <si>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</si>
  <si>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</si>
  <si>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</si>
  <si>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</si>
  <si>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</si>
  <si>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</si>
  <si>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</si>
  <si>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</si>
  <si>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</si>
  <si>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</si>
  <si>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</si>
  <si>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</si>
  <si>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</si>
  <si>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</si>
  <si>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</si>
  <si>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</si>
  <si>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</si>
  <si>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</si>
  <si>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</si>
  <si>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</si>
  <si>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</si>
  <si>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</si>
  <si>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</si>
  <si>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</si>
  <si>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</si>
  <si>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</si>
  <si>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</si>
  <si>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</si>
  <si>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</si>
  <si>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</si>
  <si>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</si>
  <si>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</si>
  <si>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</si>
  <si>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</si>
  <si>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</si>
  <si>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</si>
  <si>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</si>
  <si>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</si>
  <si>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</si>
  <si>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</si>
  <si>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</si>
  <si>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</si>
  <si>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</si>
  <si>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</si>
  <si>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</si>
  <si>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</si>
  <si>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</si>
  <si>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</si>
  <si>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</si>
  <si>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</si>
  <si>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</si>
  <si>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</si>
  <si>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</si>
  <si>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</si>
  <si>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</si>
  <si>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</si>
  <si>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</si>
  <si>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</si>
  <si>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</si>
  <si>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</si>
  <si>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</si>
  <si>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</si>
  <si>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</si>
  <si>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</si>
  <si>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</si>
  <si>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</si>
  <si>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</si>
  <si>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</si>
  <si>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</si>
  <si>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</si>
  <si>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</si>
  <si>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</si>
  <si>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</si>
  <si>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</si>
  <si>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</si>
  <si>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</si>
  <si>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</si>
  <si>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</si>
  <si>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</si>
  <si>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</si>
  <si>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</si>
  <si>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</si>
  <si>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</si>
  <si>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</si>
  <si>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</si>
  <si>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</si>
  <si>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</si>
  <si>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</si>
  <si>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</si>
  <si>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</si>
  <si>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</si>
  <si>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</si>
  <si>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</si>
  <si>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</si>
  <si>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</si>
  <si>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</si>
  <si>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</si>
  <si>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</si>
  <si>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</si>
  <si>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</si>
  <si>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</si>
  <si>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</si>
  <si>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</si>
  <si>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</si>
  <si>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</si>
  <si>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</si>
  <si>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</si>
  <si>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</si>
  <si>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</si>
  <si>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</si>
  <si>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</si>
  <si>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</si>
  <si>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</si>
  <si>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</si>
  <si>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</si>
  <si>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</si>
  <si>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</si>
  <si>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</si>
  <si>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</si>
  <si>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</si>
  <si>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</si>
  <si>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</si>
  <si>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</si>
  <si>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</si>
  <si>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</si>
  <si>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</si>
  <si>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</si>
  <si>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</si>
  <si>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</si>
  <si>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</si>
  <si>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</si>
  <si>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</si>
  <si>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</si>
  <si>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</si>
  <si>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</si>
  <si>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</si>
  <si>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</si>
  <si>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</si>
  <si>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</si>
  <si>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</si>
  <si>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</si>
  <si>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</si>
  <si>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</si>
  <si>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</si>
  <si>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</si>
  <si>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</si>
  <si>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</si>
  <si>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</si>
  <si>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</si>
  <si>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</si>
  <si>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</si>
  <si>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</si>
  <si>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</si>
  <si>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</si>
  <si>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</si>
  <si>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</si>
  <si>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</si>
  <si>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</si>
  <si>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</si>
  <si>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</si>
  <si>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</si>
  <si>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</si>
  <si>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</si>
  <si>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</si>
  <si>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</si>
  <si>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</si>
  <si>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</si>
  <si>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</si>
  <si>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</si>
  <si>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</si>
  <si>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</si>
  <si>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</si>
  <si>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</si>
  <si>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</si>
  <si>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</si>
  <si>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</si>
  <si>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</si>
  <si>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</si>
  <si>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</si>
  <si>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</si>
  <si>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</si>
  <si>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</si>
  <si>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</si>
  <si>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</si>
  <si>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</si>
  <si>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</si>
  <si>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</si>
  <si>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</si>
  <si>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</si>
  <si>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</si>
  <si>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</si>
  <si>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</si>
  <si>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</si>
  <si>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</si>
  <si>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</si>
  <si>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</si>
  <si>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</si>
  <si>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</si>
  <si>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</si>
  <si>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</si>
  <si>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</si>
  <si>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</si>
  <si>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</si>
  <si>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</si>
  <si>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</si>
  <si>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</si>
  <si>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</si>
  <si>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</si>
  <si>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</si>
  <si>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</si>
  <si>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</si>
  <si>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</si>
  <si>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</si>
  <si>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</si>
  <si>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</si>
  <si>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</si>
  <si>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</si>
  <si>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</si>
  <si>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</si>
  <si>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</si>
  <si>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</si>
  <si>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</si>
  <si>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</si>
  <si>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</si>
  <si>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</si>
  <si>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</si>
  <si>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</si>
  <si>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</si>
  <si>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</si>
  <si>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</si>
  <si>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</si>
  <si>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</si>
  <si>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</si>
  <si>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</si>
  <si>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</si>
  <si>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</si>
  <si>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</si>
  <si>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</si>
  <si>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</si>
  <si>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</si>
  <si>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</si>
  <si>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</si>
  <si>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</si>
  <si>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</si>
  <si>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</si>
  <si>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</si>
  <si>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</si>
  <si>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</si>
  <si>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</si>
  <si>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</si>
  <si>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</si>
  <si>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</si>
  <si>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</si>
  <si>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</si>
  <si>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</si>
  <si>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</si>
  <si>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</si>
  <si>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</si>
  <si>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</si>
  <si>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</si>
  <si>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</si>
  <si>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</si>
  <si>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</si>
  <si>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</si>
  <si>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</si>
  <si>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</si>
  <si>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</si>
  <si>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</si>
  <si>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</si>
  <si>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</si>
  <si>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</si>
  <si>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</si>
  <si>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</si>
  <si>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</si>
  <si>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</si>
  <si>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</si>
  <si>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</si>
  <si>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</si>
  <si>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</si>
  <si>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</si>
  <si>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</si>
  <si>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</si>
  <si>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</si>
  <si>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</si>
  <si>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</si>
  <si>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</si>
  <si>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</si>
  <si>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</si>
  <si>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</si>
  <si>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</si>
  <si>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</si>
  <si>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</si>
  <si>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</si>
  <si>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</si>
  <si>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</si>
  <si>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</si>
  <si>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</si>
  <si>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</si>
  <si>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</si>
  <si>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</si>
  <si>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</si>
  <si>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</si>
  <si>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</si>
  <si>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</si>
  <si>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</si>
  <si>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</si>
  <si>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</si>
  <si>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</si>
  <si>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</si>
  <si>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</si>
  <si>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</si>
  <si>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</si>
  <si>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</si>
  <si>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</si>
  <si>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</si>
  <si>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</si>
  <si>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</si>
  <si>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</si>
  <si>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</si>
  <si>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</si>
  <si>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</si>
  <si>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</si>
  <si>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</si>
  <si>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</si>
  <si>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</si>
  <si>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</si>
  <si>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</si>
  <si>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</si>
  <si>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</si>
  <si>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</si>
  <si>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</si>
  <si>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</si>
  <si>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</si>
  <si>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</si>
  <si>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</si>
  <si>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</si>
  <si>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</si>
  <si>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</si>
  <si>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</si>
  <si>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</si>
  <si>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</si>
  <si>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</si>
  <si>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</si>
  <si>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</si>
  <si>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</si>
  <si>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</si>
  <si>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</si>
  <si>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</si>
  <si>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</si>
  <si>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</si>
  <si>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</si>
  <si>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</si>
  <si>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</si>
  <si>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</si>
  <si>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</si>
  <si>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</si>
  <si>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</si>
  <si>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</si>
  <si>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</si>
  <si>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</si>
  <si>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</si>
  <si>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</si>
  <si>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</si>
  <si>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</si>
  <si>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</si>
  <si>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</si>
  <si>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</si>
  <si>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</si>
  <si>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</si>
  <si>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</si>
  <si>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</si>
  <si>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</si>
  <si>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</si>
  <si>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</si>
  <si>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</si>
  <si>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</si>
  <si>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</si>
  <si>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</si>
  <si>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</si>
  <si>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</si>
  <si>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</si>
  <si>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</si>
  <si>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</si>
  <si>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</si>
  <si>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</si>
  <si>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</si>
  <si>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</si>
  <si>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</si>
  <si>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</si>
  <si>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</si>
  <si>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</si>
  <si>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</si>
  <si>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</si>
  <si>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</si>
  <si>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</si>
  <si>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</si>
  <si>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</si>
  <si>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</si>
  <si>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</si>
  <si>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</si>
  <si>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</si>
  <si>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</si>
  <si>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</si>
  <si>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</si>
  <si>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</si>
  <si>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</si>
  <si>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</si>
  <si>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</si>
  <si>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</si>
  <si>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</si>
  <si>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</si>
  <si>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</si>
  <si>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</si>
  <si>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</si>
  <si>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</si>
  <si>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</si>
  <si>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</si>
  <si>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</si>
  <si>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</si>
  <si>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</si>
  <si>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</si>
  <si>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</si>
  <si>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</si>
  <si>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</si>
  <si>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</si>
  <si>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</si>
  <si>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</si>
  <si>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</si>
  <si>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</si>
  <si>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</si>
  <si>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</si>
  <si>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</si>
  <si>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</si>
  <si>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</si>
  <si>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</si>
  <si>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</si>
  <si>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</si>
  <si>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</si>
  <si>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</si>
  <si>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</si>
  <si>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</si>
  <si>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</si>
  <si>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</si>
  <si>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</si>
  <si>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</si>
  <si>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</si>
  <si>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</si>
  <si>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</si>
  <si>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</si>
  <si>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</si>
  <si>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</si>
  <si>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</si>
  <si>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</si>
  <si>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</si>
  <si>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</si>
  <si>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</si>
  <si>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</si>
  <si>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</si>
  <si>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</si>
  <si>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</si>
  <si>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</si>
  <si>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</si>
  <si>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</si>
  <si>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</si>
  <si>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</si>
  <si>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</si>
  <si>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</si>
  <si>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</si>
  <si>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</si>
  <si>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</si>
  <si>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</si>
  <si>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</si>
  <si>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</si>
  <si>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</si>
  <si>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</si>
  <si>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</si>
  <si>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</si>
  <si>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</si>
  <si>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</si>
  <si>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</si>
  <si>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</si>
  <si>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</si>
  <si>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</si>
  <si>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</si>
  <si>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</si>
  <si>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</si>
  <si>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</si>
  <si>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</si>
  <si>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</si>
  <si>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</si>
  <si>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</si>
  <si>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</si>
  <si>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</si>
  <si>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</si>
  <si>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</si>
  <si>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</si>
  <si>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</si>
  <si>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</si>
  <si>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</si>
  <si>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</si>
  <si>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</si>
  <si>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</si>
  <si>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</si>
  <si>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</si>
  <si>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</si>
  <si>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</si>
  <si>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</si>
  <si>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</si>
  <si>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</si>
  <si>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</si>
  <si>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</si>
  <si>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</si>
  <si>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</si>
  <si>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</si>
  <si>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</si>
  <si>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</si>
  <si>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</si>
  <si>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</si>
  <si>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</si>
  <si>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</si>
  <si>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</si>
  <si>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</si>
  <si>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</si>
  <si>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</si>
  <si>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</si>
  <si>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</si>
  <si>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</si>
  <si>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</si>
  <si>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</si>
  <si>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</si>
  <si>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</si>
  <si>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</si>
  <si>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</si>
  <si>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</si>
  <si>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</si>
  <si>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</si>
  <si>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</si>
  <si>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</si>
  <si>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</si>
  <si>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</si>
  <si>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</si>
  <si>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</si>
  <si>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</si>
  <si>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</si>
  <si>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</si>
  <si>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</si>
  <si>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</si>
  <si>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</si>
  <si>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</si>
  <si>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</si>
  <si>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</si>
  <si>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</si>
  <si>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</si>
  <si>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</si>
  <si>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</si>
  <si>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</si>
  <si>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</si>
  <si>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</si>
  <si>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</si>
  <si>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</si>
  <si>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</si>
  <si>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</si>
  <si>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</si>
  <si>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</si>
  <si>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</si>
  <si>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</si>
  <si>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</si>
  <si>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</si>
  <si>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</si>
  <si>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</si>
  <si>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</si>
  <si>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</si>
  <si>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</si>
  <si>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</si>
  <si>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</si>
  <si>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</si>
  <si>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</si>
  <si>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</si>
  <si>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</si>
  <si>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</si>
  <si>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</si>
  <si>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</si>
  <si>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</si>
  <si>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</si>
  <si>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</si>
  <si>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</si>
  <si>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</si>
  <si>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</si>
  <si>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</si>
  <si>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</si>
  <si>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</si>
  <si>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</si>
  <si>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</si>
  <si>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</si>
  <si>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</si>
  <si>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</si>
  <si>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</si>
  <si>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</si>
  <si>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</si>
  <si>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</si>
  <si>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</si>
  <si>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</si>
  <si>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</si>
  <si>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</si>
  <si>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</si>
  <si>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</si>
  <si>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</si>
  <si>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</si>
  <si>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</si>
  <si>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</si>
  <si>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</si>
  <si>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</si>
  <si>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</si>
  <si>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</si>
  <si>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</si>
  <si>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</si>
  <si>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</si>
  <si>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</si>
  <si>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</si>
  <si>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</si>
  <si>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</si>
  <si>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</si>
  <si>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</si>
  <si>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</si>
  <si>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</si>
  <si>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</si>
  <si>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</si>
  <si>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</si>
  <si>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</si>
  <si>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</si>
  <si>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</si>
  <si>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</si>
  <si>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</si>
  <si>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</si>
  <si>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</si>
  <si>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</si>
  <si>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</si>
  <si>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</si>
  <si>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</si>
  <si>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</si>
  <si>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</si>
  <si>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</si>
  <si>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</si>
  <si>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</si>
  <si>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</si>
  <si>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</si>
  <si>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</si>
  <si>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</si>
  <si>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</si>
  <si>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</si>
  <si>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</si>
  <si>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</si>
  <si>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</si>
  <si>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</si>
  <si>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</si>
  <si>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</si>
  <si>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</si>
  <si>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</si>
  <si>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</si>
  <si>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</si>
  <si>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</si>
  <si>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</si>
  <si>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</si>
  <si>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</si>
  <si>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</si>
  <si>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</si>
  <si>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</si>
  <si>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</si>
  <si>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</si>
  <si>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</si>
  <si>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</si>
  <si>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</si>
  <si>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</si>
  <si>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</si>
  <si>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</si>
  <si>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</si>
  <si>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</si>
  <si>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</si>
  <si>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</si>
  <si>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</si>
  <si>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</si>
  <si>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</si>
  <si>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</si>
  <si>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</si>
  <si>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</si>
  <si>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</si>
  <si>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</si>
  <si>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</si>
  <si>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</si>
  <si>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</si>
  <si>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</si>
  <si>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</si>
  <si>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</si>
  <si>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</si>
  <si>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</si>
  <si>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</si>
  <si>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</si>
  <si>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</si>
  <si>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</si>
  <si>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</si>
  <si>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</si>
  <si>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</si>
  <si>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</si>
  <si>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</si>
  <si>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</si>
  <si>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</si>
  <si>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</si>
  <si>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</si>
  <si>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</si>
  <si>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</si>
  <si>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</si>
  <si>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</si>
  <si>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</si>
  <si>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</si>
  <si>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</si>
  <si>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</si>
  <si>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</si>
  <si>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</si>
  <si>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</si>
  <si>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</si>
  <si>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</si>
  <si>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</si>
  <si>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</si>
  <si>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</si>
  <si>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</si>
  <si>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</si>
  <si>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</si>
  <si>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</si>
  <si>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</si>
  <si>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</si>
  <si>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</si>
  <si>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</si>
  <si>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</si>
  <si>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</si>
  <si>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</si>
  <si>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</si>
  <si>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</si>
  <si>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</si>
  <si>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</si>
  <si>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</si>
  <si>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</si>
  <si>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</si>
  <si>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</si>
  <si>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</si>
  <si>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</si>
  <si>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</si>
  <si>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</si>
  <si>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</si>
  <si>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</si>
  <si>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</si>
  <si>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</si>
  <si>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</si>
  <si>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</si>
  <si>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</si>
  <si>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</si>
  <si>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</si>
  <si>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</si>
  <si>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</si>
  <si>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</si>
  <si>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</si>
  <si>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</si>
  <si>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</si>
  <si>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</si>
  <si>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</si>
  <si>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</si>
  <si>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</si>
  <si>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</si>
  <si>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</si>
  <si>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</si>
  <si>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</si>
  <si>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</si>
  <si>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</si>
  <si>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</si>
  <si>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</si>
  <si>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</si>
  <si>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</si>
  <si>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</si>
  <si>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</si>
  <si>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</si>
  <si>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</si>
  <si>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</si>
  <si>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</si>
  <si>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</si>
  <si>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</si>
  <si>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</si>
  <si>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</si>
  <si>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</si>
  <si>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</si>
  <si>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</si>
  <si>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</si>
  <si>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</si>
  <si>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</si>
  <si>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</si>
  <si>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</si>
  <si>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</si>
  <si>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</si>
  <si>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</si>
  <si>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</si>
  <si>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</si>
  <si>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</si>
  <si>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</si>
  <si>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</si>
  <si>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</si>
  <si>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</si>
  <si>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</si>
  <si>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</si>
  <si>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</si>
  <si>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</si>
  <si>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</si>
  <si>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</si>
  <si>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</si>
  <si>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</si>
  <si>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</si>
  <si>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</si>
  <si>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</si>
  <si>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</si>
  <si>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</si>
  <si>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</si>
  <si>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</si>
  <si>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</si>
  <si>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</si>
  <si>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</si>
  <si>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</si>
  <si>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</si>
  <si>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</si>
  <si>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</si>
  <si>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</si>
  <si>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</si>
  <si>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</si>
  <si>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</si>
  <si>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</si>
  <si>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</si>
  <si>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</si>
  <si>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</si>
  <si>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</si>
  <si>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</si>
  <si>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</si>
  <si>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</si>
  <si>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</si>
  <si>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</si>
  <si>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</si>
  <si>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</si>
  <si>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</si>
  <si>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</si>
  <si>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</si>
  <si>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</si>
  <si>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</si>
  <si>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</si>
  <si>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</si>
  <si>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</si>
  <si>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</si>
  <si>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</si>
  <si>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</si>
  <si>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</si>
  <si>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</si>
  <si>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</si>
  <si>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</si>
  <si>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</si>
  <si>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</si>
  <si>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</si>
  <si>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</si>
  <si>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</si>
  <si>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</si>
  <si>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</si>
  <si>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</si>
  <si>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</si>
  <si>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</si>
  <si>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</si>
  <si>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</si>
  <si>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</si>
  <si>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</si>
  <si>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</si>
  <si>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</si>
  <si>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</si>
  <si>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</si>
  <si>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</si>
  <si>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</si>
  <si>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</si>
  <si>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</si>
  <si>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</si>
  <si>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</si>
  <si>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</si>
  <si>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</si>
  <si>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</si>
  <si>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</si>
  <si>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</si>
  <si>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</si>
  <si>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</si>
  <si>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</si>
  <si>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</si>
  <si>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</si>
  <si>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</si>
  <si>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</si>
  <si>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</si>
  <si>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</si>
  <si>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</si>
  <si>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</si>
  <si>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</si>
  <si>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</si>
  <si>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</si>
  <si>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</si>
  <si>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</si>
  <si>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</si>
  <si>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</si>
  <si>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</si>
  <si>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</si>
  <si>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</si>
  <si>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</si>
  <si>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</si>
  <si>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</si>
  <si>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</si>
  <si>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</si>
  <si>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</si>
  <si>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</si>
  <si>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</si>
  <si>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</si>
  <si>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</si>
  <si>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</si>
  <si>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</si>
  <si>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</si>
  <si>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</si>
  <si>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</si>
  <si>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</si>
  <si>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</si>
  <si>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</si>
  <si>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</si>
  <si>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</si>
  <si>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</si>
  <si>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</si>
  <si>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</si>
  <si>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</si>
  <si>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</si>
  <si>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</si>
  <si>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</si>
  <si>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</si>
  <si>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</si>
  <si>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</si>
  <si>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</si>
  <si>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</si>
  <si>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</si>
  <si>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</si>
  <si>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</si>
  <si>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</si>
  <si>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</si>
  <si>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</si>
  <si>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</si>
  <si>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</si>
  <si>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</si>
  <si>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</si>
  <si>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</si>
  <si>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</si>
  <si>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</si>
  <si>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</si>
  <si>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</si>
  <si>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</si>
  <si>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</si>
  <si>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</si>
  <si>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</si>
  <si>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</si>
  <si>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</si>
  <si>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</si>
  <si>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</si>
  <si>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</si>
  <si>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</si>
  <si>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</si>
  <si>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</si>
  <si>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</si>
  <si>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</si>
  <si>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</si>
  <si>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</si>
  <si>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</si>
  <si>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</si>
  <si>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</si>
  <si>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</si>
  <si>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</si>
  <si>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</si>
  <si>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</si>
  <si>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</si>
  <si>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</si>
  <si>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</si>
  <si>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</si>
  <si>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</si>
  <si>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</si>
  <si>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</si>
  <si>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</si>
  <si>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</si>
  <si>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</si>
  <si>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</si>
  <si>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</si>
  <si>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</si>
  <si>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</si>
  <si>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</si>
  <si>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</si>
  <si>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</si>
  <si>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</si>
  <si>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</si>
  <si>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</si>
  <si>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</si>
  <si>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</si>
  <si>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</si>
  <si>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</si>
  <si>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</si>
  <si>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</si>
  <si>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</si>
  <si>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</si>
  <si>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</si>
  <si>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</si>
  <si>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</si>
  <si>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</si>
  <si>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</si>
  <si>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</si>
  <si>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</si>
  <si>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</si>
  <si>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</si>
  <si>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</si>
  <si>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</si>
  <si>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</si>
  <si>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</si>
  <si>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</si>
  <si>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</si>
  <si>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</si>
  <si>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</si>
  <si>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</si>
  <si>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</si>
  <si>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</si>
  <si>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</si>
  <si>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</si>
  <si>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</si>
  <si>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</si>
  <si>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</si>
  <si>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</si>
  <si>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</si>
  <si>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</si>
  <si>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</si>
  <si>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</si>
  <si>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</si>
  <si>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</si>
  <si>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</si>
  <si>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</si>
  <si>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</si>
  <si>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</si>
  <si>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</si>
  <si>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</si>
  <si>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</si>
  <si>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</si>
  <si>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</si>
  <si>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</si>
  <si>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</si>
  <si>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</si>
  <si>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</si>
  <si>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</si>
  <si>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</si>
  <si>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</si>
  <si>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</si>
  <si>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</si>
  <si>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</si>
  <si>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</si>
  <si>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</si>
  <si>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</si>
  <si>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</si>
  <si>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</si>
  <si>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</si>
  <si>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</si>
  <si>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</si>
  <si>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</si>
  <si>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</si>
  <si>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</si>
  <si>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</si>
  <si>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</si>
  <si>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</si>
  <si>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</si>
  <si>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</si>
  <si>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</si>
  <si>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</si>
  <si>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</si>
  <si>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</si>
  <si>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</si>
  <si>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</si>
  <si>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</si>
  <si>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</si>
  <si>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</si>
  <si>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</si>
  <si>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</si>
  <si>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</si>
  <si>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</si>
  <si>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</si>
  <si>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</si>
  <si>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</si>
  <si>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</si>
  <si>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</si>
  <si>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</si>
  <si>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</si>
  <si>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</si>
  <si>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</si>
  <si>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</si>
  <si>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</si>
  <si>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</si>
  <si>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</si>
  <si>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</si>
  <si>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</si>
  <si>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</si>
  <si>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</si>
  <si>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</si>
  <si>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</si>
  <si>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</si>
  <si>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</si>
  <si>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</si>
  <si>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</si>
  <si>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</si>
  <si>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</si>
  <si>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</si>
  <si>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</si>
  <si>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</si>
  <si>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</si>
  <si>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</si>
  <si>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</si>
  <si>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</si>
  <si>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</si>
  <si>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</si>
  <si>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</si>
  <si>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</si>
  <si>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</si>
  <si>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</si>
  <si>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</si>
  <si>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</si>
  <si>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</si>
  <si>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</si>
  <si>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</si>
  <si>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</si>
  <si>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</si>
  <si>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</si>
  <si>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</si>
  <si>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</si>
  <si>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</si>
  <si>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</si>
  <si>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</si>
  <si>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</si>
  <si>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</si>
  <si>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</si>
  <si>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</si>
  <si>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</si>
  <si>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</si>
  <si>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</si>
  <si>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</si>
  <si>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</si>
  <si>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</si>
  <si>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</si>
  <si>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</si>
  <si>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</si>
  <si>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</si>
  <si>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</si>
  <si>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</si>
  <si>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</si>
  <si>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</si>
  <si>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</si>
  <si>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</si>
  <si>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</si>
  <si>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</si>
  <si>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</si>
  <si>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</si>
  <si>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</si>
  <si>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</si>
  <si>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</si>
  <si>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</si>
  <si>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</si>
  <si>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</si>
  <si>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</si>
  <si>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</si>
  <si>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</si>
  <si>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</si>
  <si>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</si>
  <si>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</si>
  <si>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</si>
  <si>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</si>
  <si>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</si>
  <si>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</si>
  <si>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</si>
  <si>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</si>
  <si>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</si>
  <si>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</si>
  <si>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</si>
  <si>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</si>
  <si>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</si>
  <si>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</si>
  <si>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</si>
  <si>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</si>
  <si>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</si>
  <si>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</si>
  <si>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</si>
  <si>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</si>
  <si>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</si>
  <si>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</si>
  <si>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</si>
  <si>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</si>
  <si>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</si>
  <si>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</si>
  <si>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</si>
  <si>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</si>
  <si>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</si>
  <si>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</si>
  <si>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</si>
  <si>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</si>
  <si>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</si>
  <si>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</si>
  <si>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</si>
  <si>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</si>
  <si>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</si>
  <si>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</si>
  <si>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</si>
  <si>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</si>
  <si>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</si>
  <si>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</si>
  <si>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</si>
  <si>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</si>
  <si>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</si>
  <si>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</si>
  <si>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</si>
  <si>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</si>
  <si>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</si>
  <si>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</si>
  <si>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</si>
  <si>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</si>
  <si>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</si>
  <si>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</si>
  <si>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</si>
  <si>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</si>
  <si>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</si>
  <si>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</si>
  <si>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</si>
  <si>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</si>
  <si>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</si>
  <si>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</si>
  <si>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</si>
  <si>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</si>
  <si>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</si>
  <si>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</si>
  <si>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</si>
  <si>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</si>
  <si>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</si>
  <si>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</si>
  <si>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</si>
  <si>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</si>
  <si>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</si>
  <si>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</si>
  <si>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</si>
  <si>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</si>
  <si>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</si>
  <si>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</si>
  <si>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</si>
  <si>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</si>
  <si>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</si>
  <si>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</si>
  <si>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</si>
  <si>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</si>
  <si>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</si>
  <si>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</si>
  <si>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</si>
  <si>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</si>
  <si>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</si>
  <si>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</si>
  <si>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</si>
  <si>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</si>
  <si>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</si>
  <si>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</si>
  <si>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</si>
  <si>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</si>
  <si>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</si>
  <si>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</si>
  <si>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</si>
  <si>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</si>
  <si>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</si>
  <si>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</si>
  <si>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</si>
  <si>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</si>
  <si>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</si>
  <si>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</si>
  <si>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</si>
  <si>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</si>
  <si>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</si>
  <si>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</si>
  <si>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</si>
  <si>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</si>
  <si>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</si>
  <si>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</si>
  <si>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</si>
  <si>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</si>
  <si>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</si>
  <si>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</si>
  <si>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</si>
  <si>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</si>
  <si>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</si>
  <si>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</si>
  <si>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</si>
  <si>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</si>
  <si>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</si>
  <si>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</si>
  <si>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</si>
  <si>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</si>
  <si>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</si>
  <si>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</si>
  <si>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</si>
  <si>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</si>
  <si>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</si>
  <si>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</si>
  <si>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</si>
  <si>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</si>
  <si>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</si>
  <si>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</si>
  <si>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</si>
  <si>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</si>
  <si>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</si>
  <si>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</si>
  <si>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</si>
  <si>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</si>
  <si>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</si>
  <si>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</si>
  <si>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</si>
  <si>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</si>
  <si>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</si>
  <si>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</si>
  <si>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</si>
  <si>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</si>
  <si>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</si>
  <si>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</si>
  <si>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</si>
  <si>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</si>
  <si>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</si>
  <si>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</si>
  <si>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</si>
  <si>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</si>
  <si>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</si>
  <si>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</si>
  <si>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</si>
  <si>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</si>
  <si>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</si>
  <si>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</si>
  <si>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</si>
  <si>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</si>
  <si>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</si>
  <si>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</si>
  <si>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</si>
  <si>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</si>
  <si>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</si>
  <si>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</si>
  <si>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</si>
  <si>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</si>
  <si>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</si>
  <si>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</si>
  <si>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</si>
  <si>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</si>
  <si>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</si>
  <si>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</si>
  <si>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</si>
  <si>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</si>
  <si>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</si>
  <si>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</si>
  <si>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</si>
  <si>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</si>
  <si>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</si>
  <si>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</si>
  <si>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</si>
  <si>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</si>
  <si>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</si>
  <si>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</si>
  <si>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</si>
  <si>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</si>
  <si>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</si>
  <si>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</si>
  <si>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</si>
  <si>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</si>
  <si>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</si>
  <si>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</si>
  <si>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</si>
  <si>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</si>
  <si>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</si>
  <si>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</si>
  <si>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</si>
  <si>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</si>
  <si>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</si>
  <si>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</si>
  <si>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</si>
  <si>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</si>
  <si>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</si>
  <si>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</si>
  <si>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</si>
  <si>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</si>
  <si>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</si>
  <si>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</si>
  <si>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</si>
  <si>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</si>
  <si>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</si>
  <si>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</si>
  <si>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</si>
  <si>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</si>
  <si>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</si>
  <si>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</si>
  <si>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</si>
  <si>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</si>
  <si>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</si>
  <si>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</si>
  <si>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</si>
  <si>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</si>
  <si>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</si>
  <si>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</si>
  <si>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</si>
  <si>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</si>
  <si>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</si>
  <si>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</si>
  <si>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</si>
  <si>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</si>
  <si>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</si>
  <si>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</si>
  <si>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</si>
  <si>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</si>
  <si>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</si>
  <si>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</si>
  <si>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</si>
  <si>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</si>
  <si>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</si>
  <si>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</si>
  <si>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</si>
  <si>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</si>
  <si>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</si>
  <si>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</si>
  <si>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</si>
  <si>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</si>
  <si>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</si>
  <si>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</si>
  <si>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</si>
  <si>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</si>
  <si>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</si>
  <si>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</si>
  <si>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</si>
  <si>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</si>
  <si>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</si>
  <si>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</si>
  <si>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</si>
  <si>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</si>
  <si>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</si>
  <si>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</si>
  <si>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</si>
  <si>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</si>
  <si>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</si>
  <si>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</si>
  <si>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</si>
  <si>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</si>
  <si>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</si>
  <si>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</si>
  <si>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</si>
  <si>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</si>
  <si>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</si>
  <si>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</si>
  <si>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</si>
  <si>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</si>
  <si>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</si>
  <si>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</si>
  <si>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</si>
  <si>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</si>
  <si>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</si>
  <si>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</si>
  <si>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</si>
  <si>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</si>
  <si>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</si>
  <si>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</si>
  <si>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</si>
  <si>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</si>
  <si>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</si>
  <si>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</si>
  <si>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</si>
  <si>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</si>
  <si>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</si>
  <si>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</si>
  <si>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</si>
  <si>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</si>
  <si>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</si>
  <si>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</si>
  <si>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</si>
  <si>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</si>
  <si>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</si>
  <si>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</si>
  <si>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</si>
  <si>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</si>
  <si>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</si>
  <si>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</si>
  <si>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</si>
  <si>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</si>
  <si>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</si>
  <si>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</si>
  <si>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</si>
  <si>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</si>
  <si>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</si>
  <si>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</si>
  <si>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</si>
  <si>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</si>
  <si>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</si>
  <si>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</si>
  <si>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</si>
  <si>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</si>
  <si>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</si>
  <si>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</si>
  <si>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</si>
  <si>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</si>
  <si>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</si>
  <si>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</si>
  <si>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</si>
  <si>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</si>
  <si>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</si>
  <si>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</si>
  <si>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</si>
  <si>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</si>
  <si>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</si>
  <si>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</si>
  <si>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</si>
  <si>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</si>
  <si>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</si>
  <si>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</si>
  <si>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</si>
  <si>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</si>
  <si>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</si>
  <si>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</si>
  <si>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</si>
  <si>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</si>
  <si>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</si>
  <si>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</si>
  <si>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</si>
  <si>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</si>
  <si>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</si>
  <si>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</si>
  <si>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</si>
  <si>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</si>
  <si>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</si>
  <si>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</si>
  <si>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</si>
  <si>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</si>
  <si>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</si>
  <si>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</si>
  <si>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</si>
  <si>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</si>
  <si>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</si>
  <si>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</si>
  <si>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</si>
  <si>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</si>
  <si>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</si>
  <si>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</si>
  <si>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</si>
  <si>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</si>
  <si>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</si>
  <si>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</si>
  <si>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</si>
  <si>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</si>
  <si>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</si>
  <si>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</si>
  <si>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</si>
  <si>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</si>
  <si>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</si>
  <si>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</si>
  <si>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</si>
  <si>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</si>
  <si>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</si>
  <si>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</si>
  <si>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</si>
  <si>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</si>
  <si>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</si>
  <si>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</si>
  <si>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</si>
  <si>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</si>
  <si>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</si>
  <si>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</si>
  <si>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</si>
  <si>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</si>
  <si>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</si>
  <si>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</si>
  <si>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</si>
  <si>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</si>
  <si>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</si>
  <si>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</si>
  <si>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</si>
  <si>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</si>
  <si>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</si>
  <si>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</si>
  <si>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</si>
  <si>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</si>
  <si>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</si>
  <si>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</si>
  <si>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</si>
  <si>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</si>
  <si>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</si>
  <si>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</si>
  <si>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</si>
  <si>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</si>
  <si>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</si>
  <si>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</si>
  <si>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</si>
  <si>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</si>
  <si>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</si>
  <si>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</si>
  <si>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</si>
  <si>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</si>
  <si>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</si>
  <si>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</si>
  <si>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</si>
  <si>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</si>
  <si>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</si>
  <si>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</si>
  <si>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</si>
  <si>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</si>
  <si>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</si>
  <si>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</si>
  <si>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</si>
  <si>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</si>
  <si>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</si>
  <si>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</si>
  <si>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</si>
  <si>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</si>
  <si>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</si>
  <si>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</si>
  <si>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</si>
  <si>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</si>
  <si>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</si>
  <si>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</si>
  <si>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</si>
  <si>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</si>
  <si>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</si>
  <si>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</si>
  <si>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</si>
  <si>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</si>
  <si>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</si>
  <si>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</si>
  <si>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</si>
  <si>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</si>
  <si>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</si>
  <si>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</si>
  <si>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</si>
  <si>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</si>
  <si>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</si>
  <si>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</si>
  <si>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</si>
  <si>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</si>
  <si>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</si>
  <si>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</si>
  <si>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</si>
  <si>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</si>
  <si>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</si>
  <si>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</si>
  <si>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</si>
  <si>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</si>
  <si>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</si>
  <si>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</si>
  <si>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</si>
  <si>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</si>
  <si>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</si>
  <si>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</si>
  <si>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</si>
  <si>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</si>
  <si>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</si>
  <si>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</si>
  <si>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</si>
  <si>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</si>
  <si>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</si>
  <si>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</si>
  <si>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</si>
  <si>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</si>
  <si>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</si>
  <si>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</si>
  <si>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</si>
  <si>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</si>
  <si>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</si>
  <si>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</si>
  <si>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</si>
  <si>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</si>
  <si>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</si>
  <si>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</si>
  <si>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</si>
  <si>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</si>
  <si>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</si>
  <si>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</si>
  <si>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</si>
  <si>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</si>
  <si>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</si>
  <si>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</si>
  <si>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</si>
  <si>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</si>
  <si>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</si>
  <si>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</si>
  <si>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</si>
  <si>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</si>
  <si>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</si>
  <si>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</si>
  <si>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</si>
  <si>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</si>
  <si>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</si>
  <si>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</si>
  <si>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</si>
  <si>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</si>
  <si>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</si>
  <si>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</si>
  <si>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</si>
  <si>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</si>
  <si>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</si>
  <si>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</si>
  <si>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</si>
  <si>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</si>
  <si>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</si>
  <si>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</si>
  <si>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</si>
  <si>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</si>
  <si>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</si>
  <si>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</si>
  <si>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</si>
  <si>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</si>
  <si>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</si>
  <si>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</si>
  <si>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</si>
  <si>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</si>
  <si>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</si>
  <si>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</si>
  <si>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</si>
  <si>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</si>
  <si>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</si>
  <si>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</si>
  <si>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</si>
  <si>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</si>
  <si>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</si>
  <si>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</si>
  <si>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</si>
  <si>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</si>
  <si>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</si>
  <si>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</si>
  <si>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</si>
  <si>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</si>
  <si>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</si>
  <si>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</si>
  <si>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</si>
  <si>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</si>
  <si>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</si>
  <si>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</si>
  <si>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</si>
  <si>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</si>
  <si>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</si>
  <si>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</si>
  <si>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</si>
  <si>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</si>
  <si>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</si>
  <si>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</si>
  <si>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</si>
  <si>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</si>
  <si>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</si>
  <si>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</si>
  <si>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</si>
  <si>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</si>
  <si>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</si>
  <si>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</si>
  <si>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</si>
  <si>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</si>
  <si>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</si>
  <si>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</si>
  <si>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</si>
  <si>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</si>
  <si>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</si>
  <si>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</si>
  <si>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</si>
  <si>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</si>
  <si>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</si>
  <si>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</si>
  <si>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</si>
  <si>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</si>
  <si>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</si>
  <si>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</si>
  <si>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</si>
  <si>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</si>
  <si>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</si>
  <si>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</si>
  <si>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</si>
  <si>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</si>
  <si>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</si>
  <si>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</si>
  <si>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</si>
  <si>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</si>
  <si>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</si>
  <si>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</si>
  <si>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</si>
  <si>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</si>
  <si>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</si>
  <si>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</si>
  <si>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</si>
  <si>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</si>
  <si>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</si>
  <si>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</si>
  <si>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</si>
  <si>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</si>
  <si>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</si>
  <si>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</si>
  <si>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</si>
  <si>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</si>
  <si>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</si>
  <si>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</si>
  <si>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</si>
  <si>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</si>
  <si>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</si>
  <si>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</si>
  <si>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</si>
  <si>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</si>
  <si>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</si>
  <si>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</si>
  <si>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</si>
  <si>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</si>
  <si>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</si>
  <si>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</si>
  <si>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</si>
  <si>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</si>
  <si>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</si>
  <si>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</si>
  <si>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</si>
  <si>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</si>
  <si>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</si>
  <si>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</si>
  <si>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</si>
  <si>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</si>
  <si>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</si>
  <si>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</si>
  <si>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</si>
  <si>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</si>
  <si>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</si>
  <si>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</si>
  <si>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</si>
  <si>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</si>
  <si>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</si>
  <si>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</si>
  <si>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</si>
  <si>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</si>
  <si>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</si>
  <si>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</si>
  <si>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</si>
  <si>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</si>
  <si>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</si>
  <si>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</si>
  <si>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</si>
  <si>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</si>
  <si>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</si>
  <si>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</si>
  <si>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</si>
  <si>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</si>
  <si>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</si>
  <si>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</si>
  <si>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</si>
  <si>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</si>
  <si>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</si>
  <si>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</si>
  <si>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</si>
  <si>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</si>
  <si>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</si>
  <si>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</si>
  <si>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</si>
  <si>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</si>
  <si>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</si>
  <si>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</si>
  <si>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</si>
  <si>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</si>
  <si>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</si>
  <si>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</si>
  <si>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</si>
  <si>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</si>
  <si>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</si>
  <si>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</si>
  <si>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</si>
  <si>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</si>
  <si>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</si>
  <si>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</si>
  <si>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</si>
  <si>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</si>
  <si>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</si>
  <si>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</si>
  <si>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</si>
  <si>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</si>
  <si>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</si>
  <si>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</si>
  <si>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</si>
  <si>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</si>
  <si>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</si>
  <si>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</si>
  <si>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</si>
  <si>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</si>
  <si>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</si>
  <si>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</si>
  <si>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</si>
  <si>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</si>
  <si>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</si>
  <si>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</si>
  <si>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</si>
  <si>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</si>
  <si>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</si>
  <si>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</si>
  <si>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</si>
  <si>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</si>
  <si>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</si>
  <si>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</si>
  <si>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</si>
  <si>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</si>
  <si>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</si>
  <si>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</si>
  <si>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</si>
  <si>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</si>
  <si>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</si>
  <si>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</si>
  <si>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</si>
  <si>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</si>
  <si>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</si>
  <si>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</si>
  <si>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</si>
  <si>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</si>
  <si>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</si>
  <si>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</si>
  <si>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</si>
  <si>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</si>
  <si>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</si>
  <si>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</si>
  <si>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</si>
  <si>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</si>
  <si>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</si>
  <si>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</si>
  <si>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</si>
  <si>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</si>
  <si>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</si>
  <si>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</si>
  <si>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</si>
  <si>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</si>
  <si>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</si>
  <si>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</si>
  <si>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</si>
  <si>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</si>
  <si>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</si>
  <si>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</si>
  <si>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</si>
  <si>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</si>
  <si>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</si>
  <si>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</si>
  <si>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</si>
  <si>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</si>
  <si>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</si>
  <si>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</si>
  <si>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</si>
  <si>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</si>
  <si>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</si>
  <si>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</si>
  <si>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</si>
  <si>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</si>
  <si>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</si>
  <si>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</si>
  <si>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</si>
  <si>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</si>
  <si>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</si>
  <si>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</si>
  <si>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</si>
  <si>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</si>
  <si>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</si>
  <si>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</si>
  <si>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</si>
  <si>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</si>
  <si>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</si>
  <si>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</si>
  <si>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</si>
  <si>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</si>
  <si>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</si>
  <si>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</si>
  <si>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</si>
  <si>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</si>
  <si>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</si>
  <si>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</si>
  <si>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</si>
  <si>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</si>
  <si>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</si>
  <si>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</si>
  <si>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</si>
  <si>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</si>
  <si>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</si>
  <si>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</si>
  <si>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</si>
  <si>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</si>
  <si>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</si>
  <si>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</si>
  <si>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</si>
  <si>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</si>
  <si>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</si>
  <si>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</si>
  <si>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</si>
  <si>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</si>
  <si>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</si>
  <si>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</si>
  <si>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</si>
  <si>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</si>
  <si>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</si>
  <si>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</si>
  <si>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</si>
  <si>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</si>
  <si>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</si>
  <si>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</si>
  <si>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</si>
  <si>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</si>
  <si>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</si>
  <si>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</si>
  <si>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</si>
  <si>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</si>
  <si>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</si>
  <si>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</si>
  <si>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</si>
  <si>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</si>
  <si>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</si>
  <si>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</si>
  <si>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</si>
  <si>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</si>
  <si>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</si>
  <si>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</si>
  <si>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</si>
  <si>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</si>
  <si>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</si>
  <si>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</si>
  <si>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</si>
  <si>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</si>
  <si>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</si>
  <si>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</si>
  <si>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</si>
  <si>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</si>
  <si>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</si>
  <si>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</si>
  <si>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</si>
  <si>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</si>
  <si>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</si>
  <si>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</si>
  <si>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</si>
  <si>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</si>
  <si>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</si>
  <si>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</si>
  <si>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</si>
  <si>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</si>
  <si>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</si>
  <si>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</si>
  <si>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</si>
  <si>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</si>
  <si>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</si>
  <si>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</si>
  <si>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</si>
  <si>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</si>
  <si>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</si>
  <si>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</si>
  <si>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</si>
  <si>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</si>
  <si>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</si>
  <si>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</si>
  <si>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</si>
  <si>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</si>
  <si>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</si>
  <si>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</si>
  <si>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</si>
  <si>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</si>
  <si>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</si>
  <si>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</si>
  <si>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</si>
  <si>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</si>
  <si>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</si>
  <si>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</si>
  <si>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</si>
  <si>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</si>
  <si>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</si>
  <si>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</si>
  <si>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</si>
  <si>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</si>
  <si>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</si>
  <si>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</si>
  <si>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</si>
  <si>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</si>
  <si>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</si>
  <si>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</si>
  <si>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</si>
  <si>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</si>
  <si>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</si>
  <si>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</si>
  <si>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</si>
  <si>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</si>
  <si>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</si>
  <si>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</si>
  <si>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</si>
  <si>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</si>
  <si>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</si>
  <si>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</si>
  <si>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</si>
  <si>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</si>
  <si>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</si>
  <si>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</si>
  <si>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</si>
  <si>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</si>
  <si>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</si>
  <si>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</si>
  <si>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</si>
  <si>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</si>
  <si>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</si>
  <si>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</si>
  <si>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</si>
  <si>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</si>
  <si>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</si>
  <si>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</si>
  <si>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</si>
  <si>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</si>
  <si>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</si>
  <si>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</si>
  <si>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</si>
  <si>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</si>
  <si>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</si>
  <si>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</si>
  <si>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</si>
  <si>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</si>
  <si>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</si>
  <si>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</si>
  <si>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</si>
  <si>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</si>
  <si>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</si>
  <si>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</si>
  <si>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</si>
  <si>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</si>
  <si>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</si>
  <si>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</si>
  <si>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</si>
  <si>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</si>
  <si>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</si>
  <si>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</si>
  <si>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</si>
  <si>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</si>
  <si>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</si>
  <si>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</si>
  <si>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</si>
  <si>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</si>
  <si>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</si>
  <si>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</si>
  <si>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</si>
  <si>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</si>
  <si>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</si>
  <si>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</si>
  <si>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</si>
  <si>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</si>
  <si>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</si>
  <si>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</si>
  <si>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</si>
  <si>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</si>
  <si>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</si>
  <si>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</si>
  <si>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</si>
  <si>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</si>
  <si>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</si>
  <si>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</si>
  <si>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</si>
  <si>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</si>
  <si>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</si>
  <si>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</si>
  <si>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</si>
  <si>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</si>
  <si>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</si>
  <si>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</si>
  <si>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</si>
  <si>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</si>
  <si>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</si>
  <si>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</si>
  <si>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</si>
  <si>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</si>
  <si>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</si>
  <si>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</si>
  <si>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</si>
  <si>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</si>
  <si>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</si>
  <si>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</si>
  <si>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</si>
  <si>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</si>
  <si>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</si>
  <si>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</si>
  <si>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</si>
  <si>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</si>
  <si>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</si>
  <si>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</si>
  <si>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</si>
  <si>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</si>
  <si>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</si>
  <si>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</si>
  <si>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</si>
  <si>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</si>
  <si>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</si>
  <si>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</si>
  <si>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</si>
  <si>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</si>
  <si>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</si>
  <si>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</si>
  <si>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</si>
  <si>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</si>
  <si>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</si>
  <si>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</si>
  <si>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</si>
  <si>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</si>
  <si>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</si>
  <si>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</si>
  <si>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</si>
  <si>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</si>
  <si>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</si>
  <si>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</si>
  <si>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</si>
  <si>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</si>
  <si>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</si>
  <si>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</si>
  <si>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</si>
  <si>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</si>
  <si>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</si>
  <si>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</si>
  <si>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</si>
  <si>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</si>
  <si>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</si>
  <si>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</si>
  <si>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</si>
  <si>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</si>
  <si>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</si>
  <si>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</si>
  <si>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</si>
  <si>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</si>
  <si>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</si>
  <si>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</si>
  <si>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</si>
  <si>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</si>
  <si>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</si>
  <si>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</si>
  <si>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</si>
  <si>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</si>
  <si>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</si>
  <si>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</si>
  <si>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</si>
  <si>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</si>
  <si>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</si>
  <si>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</si>
  <si>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</si>
  <si>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</si>
  <si>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</si>
  <si>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</si>
  <si>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</si>
  <si>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</si>
  <si>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</si>
  <si>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</si>
  <si>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</si>
  <si>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</si>
  <si>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</si>
  <si>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</si>
  <si>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</si>
  <si>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</si>
  <si>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</si>
  <si>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</si>
  <si>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</si>
  <si>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</si>
  <si>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</si>
  <si>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</si>
  <si>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</si>
  <si>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</si>
  <si>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</si>
  <si>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</si>
  <si>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</si>
  <si>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</si>
  <si>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</si>
  <si>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</si>
  <si>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</si>
  <si>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</si>
  <si>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</si>
  <si>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</si>
  <si>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</si>
  <si>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</si>
  <si>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</si>
  <si>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</si>
  <si>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</si>
  <si>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</si>
  <si>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</si>
  <si>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</si>
  <si>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</si>
  <si>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</si>
  <si>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</si>
  <si>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</si>
  <si>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</si>
  <si>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</si>
  <si>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</si>
  <si>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</si>
  <si>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</si>
  <si>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</si>
  <si>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</si>
  <si>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</si>
  <si>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</si>
  <si>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</si>
  <si>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</si>
  <si>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</si>
  <si>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</si>
  <si>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</si>
  <si>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</si>
  <si>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</si>
  <si>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</si>
  <si>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</si>
  <si>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</si>
  <si>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</si>
  <si>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</si>
  <si>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</si>
  <si>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</si>
  <si>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</si>
  <si>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</si>
  <si>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</si>
  <si>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</si>
  <si>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</si>
  <si>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</si>
  <si>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</si>
  <si>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</si>
  <si>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</si>
  <si>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</si>
  <si>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</si>
  <si>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</si>
  <si>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</si>
  <si>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</si>
  <si>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</si>
  <si>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</si>
  <si>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</si>
  <si>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</si>
  <si>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</si>
  <si>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</si>
  <si>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</si>
  <si>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</si>
  <si>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</si>
  <si>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</si>
  <si>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</si>
  <si>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</si>
  <si>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</si>
  <si>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</si>
  <si>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</si>
  <si>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</si>
  <si>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</si>
  <si>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</si>
  <si>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</si>
  <si>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</si>
  <si>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</si>
  <si>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</si>
  <si>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</si>
  <si>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</si>
  <si>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</si>
  <si>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</si>
  <si>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</si>
  <si>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</si>
  <si>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</si>
  <si>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</si>
  <si>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</si>
  <si>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</si>
  <si>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</si>
  <si>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</si>
  <si>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</si>
  <si>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</si>
  <si>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</si>
  <si>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</si>
  <si>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</si>
  <si>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</si>
  <si>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</si>
  <si>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</si>
  <si>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</si>
  <si>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</si>
  <si>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</si>
  <si>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</si>
  <si>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</si>
  <si>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</si>
  <si>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</si>
  <si>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</si>
  <si>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</si>
  <si>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</si>
  <si>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</si>
  <si>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</si>
  <si>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</si>
  <si>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</si>
  <si>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</si>
  <si>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</si>
  <si>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</si>
  <si>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</si>
  <si>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</si>
  <si>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</si>
  <si>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</si>
  <si>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</si>
  <si>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</si>
  <si>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</si>
  <si>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</si>
  <si>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</si>
  <si>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</si>
  <si>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</si>
  <si>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</si>
  <si>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</si>
  <si>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</si>
  <si>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</si>
  <si>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</si>
  <si>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</si>
  <si>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</si>
  <si>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</si>
  <si>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</si>
  <si>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</si>
  <si>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</si>
  <si>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</si>
  <si>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</si>
  <si>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</si>
  <si>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</si>
  <si>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</si>
  <si>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</si>
  <si>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</si>
  <si>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</si>
  <si>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</si>
  <si>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</si>
  <si>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</si>
  <si>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</si>
  <si>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</si>
  <si>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</si>
  <si>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</si>
  <si>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</si>
  <si>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</si>
  <si>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</si>
  <si>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</si>
  <si>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</si>
  <si>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</si>
  <si>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</si>
  <si>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</si>
  <si>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</si>
  <si>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</si>
  <si>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</si>
  <si>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</si>
  <si>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</si>
  <si>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</si>
  <si>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</si>
  <si>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</si>
  <si>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</si>
  <si>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</si>
  <si>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</si>
  <si>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</si>
  <si>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</si>
  <si>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</si>
  <si>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</si>
  <si>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</si>
  <si>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</si>
  <si>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</si>
  <si>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</si>
  <si>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</si>
  <si>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</si>
  <si>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</si>
  <si>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</si>
  <si>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</si>
  <si>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</si>
  <si>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</si>
  <si>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</si>
  <si>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</si>
  <si>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</si>
  <si>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</si>
  <si>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</si>
  <si>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</si>
  <si>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</si>
  <si>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</si>
  <si>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</si>
  <si>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</si>
  <si>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</si>
  <si>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</si>
  <si>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</si>
  <si>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</si>
  <si>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</si>
  <si>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</si>
  <si>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</si>
  <si>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</si>
  <si>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</si>
  <si>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</si>
  <si>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</si>
  <si>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</si>
  <si>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</si>
  <si>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</si>
  <si>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</si>
  <si>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</si>
  <si>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</si>
  <si>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</si>
  <si>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</si>
  <si>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</si>
  <si>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</si>
  <si>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</si>
  <si>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</si>
  <si>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</si>
  <si>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</si>
  <si>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</si>
  <si>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</si>
  <si>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</si>
  <si>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</si>
  <si>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</si>
  <si>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</si>
  <si>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</si>
  <si>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</si>
  <si>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</si>
  <si>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</si>
  <si>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</si>
  <si>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</si>
  <si>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</si>
  <si>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</si>
  <si>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</si>
  <si>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</si>
  <si>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</si>
  <si>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</si>
  <si>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</si>
  <si>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</si>
  <si>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</si>
  <si>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</si>
  <si>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</si>
  <si>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</si>
  <si>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</si>
  <si>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</si>
  <si>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</si>
  <si>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</si>
  <si>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</si>
  <si>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</si>
  <si>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</si>
  <si>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</si>
  <si>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</si>
  <si>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</si>
  <si>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</si>
  <si>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</si>
  <si>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</si>
  <si>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</si>
  <si>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</si>
  <si>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</si>
  <si>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</si>
  <si>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</si>
  <si>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</si>
  <si>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</si>
  <si>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</si>
  <si>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</si>
  <si>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</si>
  <si>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</si>
  <si>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</si>
  <si>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</si>
  <si>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</si>
  <si>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</si>
  <si>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</si>
  <si>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</si>
  <si>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</si>
  <si>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</si>
  <si>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</si>
  <si>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</si>
  <si>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</si>
  <si>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</si>
  <si>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</si>
  <si>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</si>
  <si>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</si>
  <si>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</si>
  <si>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</si>
  <si>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</si>
  <si>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</si>
  <si>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</si>
  <si>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</si>
  <si>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</si>
  <si>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</si>
  <si>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</si>
  <si>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</si>
  <si>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</si>
  <si>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</si>
  <si>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</si>
  <si>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</si>
  <si>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</si>
  <si>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</si>
  <si>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</si>
  <si>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</si>
  <si>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</si>
  <si>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</si>
  <si>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</si>
  <si>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</si>
  <si>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</si>
  <si>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</si>
  <si>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</si>
  <si>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</si>
  <si>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</si>
  <si>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</si>
  <si>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</si>
  <si>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</si>
  <si>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</si>
  <si>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</si>
  <si>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</si>
  <si>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</si>
  <si>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</si>
  <si>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</si>
  <si>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</si>
  <si>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</si>
  <si>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</si>
  <si>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</si>
  <si>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</si>
  <si>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</si>
  <si>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</si>
  <si>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</si>
  <si>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</si>
  <si>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</si>
  <si>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</si>
  <si>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</si>
  <si>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</si>
  <si>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</si>
  <si>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</si>
  <si>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</si>
  <si>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</si>
  <si>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</si>
  <si>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</si>
  <si>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</si>
  <si>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</si>
  <si>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</si>
  <si>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</si>
  <si>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</si>
  <si>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</si>
  <si>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</si>
  <si>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</si>
  <si>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</si>
  <si>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</si>
  <si>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</si>
  <si>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</si>
  <si>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</si>
  <si>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</si>
  <si>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</si>
  <si>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</si>
  <si>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</si>
  <si>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</si>
  <si>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</si>
  <si>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</si>
  <si>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</si>
  <si>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</si>
  <si>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</si>
  <si>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</si>
  <si>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</si>
  <si>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</si>
  <si>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</si>
  <si>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</si>
  <si>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</si>
  <si>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</si>
  <si>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</si>
  <si>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</si>
  <si>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</si>
  <si>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</si>
  <si>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</si>
  <si>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</si>
  <si>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</si>
  <si>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</si>
  <si>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</si>
  <si>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</si>
  <si>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</si>
  <si>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</si>
  <si>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</si>
  <si>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</si>
  <si>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</si>
  <si>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</si>
  <si>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</si>
  <si>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</si>
  <si>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</si>
  <si>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</si>
  <si>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</si>
  <si>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</si>
  <si>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</si>
  <si>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</si>
  <si>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</si>
  <si>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</si>
  <si>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</si>
  <si>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</si>
  <si>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</si>
  <si>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</si>
  <si>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</si>
  <si>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</si>
  <si>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</si>
  <si>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</si>
  <si>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</si>
  <si>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</si>
  <si>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</si>
  <si>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</si>
  <si>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</si>
  <si>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</si>
  <si>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</si>
  <si>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</si>
  <si>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</si>
  <si>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</si>
  <si>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</si>
  <si>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</si>
  <si>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</si>
  <si>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</si>
  <si>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</si>
  <si>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</si>
  <si>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</si>
  <si>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</si>
  <si>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</si>
  <si>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</si>
  <si>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</si>
  <si>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</si>
  <si>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</si>
  <si>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</si>
  <si>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</si>
  <si>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</si>
  <si>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</si>
  <si>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</si>
  <si>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</si>
  <si>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</si>
  <si>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</si>
  <si>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</si>
  <si>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</si>
  <si>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</si>
  <si>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</si>
  <si>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</si>
  <si>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</si>
  <si>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</si>
  <si>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</si>
  <si>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</si>
  <si>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</si>
  <si>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</si>
  <si>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</si>
  <si>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</si>
  <si>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</si>
  <si>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</si>
  <si>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</si>
  <si>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</si>
  <si>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</si>
  <si>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</si>
  <si>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</si>
  <si>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</si>
  <si>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</si>
  <si>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</si>
  <si>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</si>
  <si>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</si>
  <si>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</si>
  <si>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</si>
  <si>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</si>
  <si>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</si>
  <si>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</si>
  <si>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</si>
  <si>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</si>
  <si>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</si>
  <si>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</si>
  <si>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</si>
  <si>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</si>
  <si>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</si>
  <si>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</si>
  <si>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</si>
  <si>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</si>
  <si>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</si>
  <si>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</si>
  <si>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</si>
  <si>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</si>
  <si>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</si>
  <si>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</si>
  <si>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</si>
  <si>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</si>
  <si>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</si>
  <si>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</si>
  <si>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</si>
  <si>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</si>
  <si>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</si>
  <si>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</si>
  <si>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</si>
  <si>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</si>
  <si>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</si>
  <si>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</si>
  <si>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</si>
  <si>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</si>
  <si>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</si>
  <si>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</si>
  <si>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</si>
  <si>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</si>
  <si>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</si>
  <si>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</si>
  <si>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</si>
  <si>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</si>
  <si>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</si>
  <si>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</si>
  <si>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</si>
  <si>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</si>
  <si>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</si>
  <si>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</si>
  <si>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</si>
  <si>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</si>
  <si>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</si>
  <si>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</si>
  <si>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</si>
  <si>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</si>
  <si>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</si>
  <si>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</si>
  <si>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</si>
  <si>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</si>
  <si>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</si>
  <si>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</si>
  <si>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</si>
  <si>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</si>
  <si>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</si>
  <si>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</si>
  <si>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</si>
  <si>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</si>
  <si>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</si>
  <si>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</si>
  <si>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</si>
  <si>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</si>
  <si>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</si>
  <si>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</si>
  <si>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</si>
  <si>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</si>
  <si>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</si>
  <si>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</si>
  <si>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</si>
  <si>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</si>
  <si>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</si>
  <si>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</si>
  <si>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</si>
  <si>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</si>
  <si>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</si>
  <si>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</si>
  <si>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</si>
  <si>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</si>
  <si>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</si>
  <si>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</si>
  <si>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</si>
  <si>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</si>
  <si>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</si>
  <si>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</si>
  <si>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</si>
  <si>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</si>
  <si>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</si>
  <si>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</si>
  <si>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</si>
  <si>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</si>
  <si>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</si>
  <si>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</si>
  <si>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</si>
  <si>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</si>
  <si>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</si>
  <si>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</si>
  <si>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</si>
  <si>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</si>
  <si>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</si>
  <si>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</si>
  <si>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</si>
  <si>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</si>
  <si>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</si>
  <si>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</si>
  <si>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</si>
  <si>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</si>
  <si>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</si>
  <si>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</si>
  <si>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</si>
  <si>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</si>
  <si>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</si>
  <si>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</si>
  <si>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</si>
  <si>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</si>
  <si>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</si>
  <si>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</si>
  <si>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</si>
  <si>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</si>
  <si>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</si>
  <si>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</si>
  <si>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</si>
  <si>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</si>
  <si>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</si>
  <si>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</si>
  <si>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</si>
  <si>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</si>
  <si>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</si>
  <si>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</si>
  <si>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</si>
  <si>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</si>
  <si>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</si>
  <si>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</si>
  <si>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</si>
  <si>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</si>
  <si>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</si>
  <si>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</si>
  <si>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</si>
  <si>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</si>
  <si>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</si>
  <si>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</si>
  <si>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</si>
  <si>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</si>
  <si>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</si>
  <si>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</si>
  <si>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</si>
  <si>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</si>
  <si>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</si>
  <si>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</si>
  <si>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</si>
  <si>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</si>
  <si>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</si>
  <si>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</si>
  <si>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</si>
  <si>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</si>
  <si>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</si>
  <si>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</si>
  <si>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</si>
  <si>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</si>
  <si>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</si>
  <si>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</si>
  <si>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</si>
  <si>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</si>
  <si>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</si>
  <si>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</si>
  <si>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</si>
  <si>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</si>
  <si>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</si>
  <si>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</si>
  <si>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</si>
  <si>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</si>
  <si>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</si>
  <si>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</si>
  <si>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</si>
  <si>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</si>
  <si>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</si>
  <si>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</si>
  <si>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</si>
  <si>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</si>
  <si>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</si>
  <si>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</si>
  <si>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</si>
  <si>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</si>
  <si>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</si>
  <si>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</si>
  <si>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</si>
  <si>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</si>
  <si>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</si>
  <si>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</si>
  <si>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</si>
  <si>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</si>
  <si>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</si>
  <si>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</si>
  <si>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</si>
  <si>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</si>
  <si>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</si>
  <si>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</si>
  <si>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</si>
  <si>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</si>
  <si>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</si>
  <si>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</si>
  <si>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</si>
  <si>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</si>
  <si>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</si>
  <si>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</si>
  <si>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</si>
  <si>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</si>
  <si>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</si>
  <si>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</si>
  <si>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</si>
  <si>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</si>
  <si>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</si>
  <si>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</si>
  <si>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</si>
  <si>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</si>
  <si>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</si>
  <si>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</si>
  <si>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</si>
  <si>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</si>
  <si>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</si>
  <si>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</si>
  <si>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</si>
  <si>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</si>
  <si>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</si>
  <si>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</si>
  <si>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</si>
  <si>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</si>
  <si>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</si>
  <si>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</si>
  <si>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</si>
  <si>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</si>
  <si>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</si>
  <si>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</si>
  <si>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</si>
  <si>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</si>
  <si>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</si>
  <si>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</si>
  <si>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</si>
  <si>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</si>
  <si>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</si>
  <si>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</si>
  <si>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</si>
  <si>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</si>
  <si>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</si>
  <si>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</si>
  <si>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</si>
  <si>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</si>
  <si>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</si>
  <si>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</si>
  <si>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</si>
  <si>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</si>
  <si>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</si>
  <si>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</si>
  <si>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</si>
  <si>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</si>
  <si>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</si>
  <si>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</si>
  <si>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</si>
  <si>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</si>
  <si>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</si>
  <si>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</si>
  <si>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</si>
  <si>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</si>
  <si>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</si>
  <si>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</si>
  <si>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</si>
  <si>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</si>
  <si>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</si>
  <si>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</si>
  <si>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</si>
  <si>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</si>
  <si>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</si>
  <si>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</si>
  <si>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</si>
  <si>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</si>
  <si>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</si>
  <si>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</si>
  <si>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</si>
  <si>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</si>
  <si>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</si>
  <si>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</si>
  <si>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</si>
  <si>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</si>
  <si>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</si>
  <si>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</si>
  <si>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</si>
  <si>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</si>
  <si>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</si>
  <si>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</si>
  <si>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</si>
  <si>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</si>
  <si>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</si>
  <si>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</si>
  <si>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</si>
  <si>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</si>
  <si>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</si>
  <si>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</si>
  <si>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</si>
  <si>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</si>
  <si>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</si>
  <si>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</si>
  <si>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</si>
  <si>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</si>
  <si>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</si>
  <si>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</si>
  <si>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</si>
  <si>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</si>
  <si>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</si>
  <si>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</si>
  <si>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</si>
  <si>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</si>
  <si>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</si>
  <si>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</si>
  <si>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</si>
  <si>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</si>
  <si>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</si>
  <si>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</si>
  <si>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</si>
  <si>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</si>
  <si>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</si>
  <si>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</si>
  <si>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</si>
  <si>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</si>
  <si>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</si>
  <si>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</si>
  <si>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</si>
  <si>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</si>
  <si>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</si>
  <si>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</si>
  <si>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</si>
  <si>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</si>
  <si>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</si>
  <si>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</si>
  <si>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</si>
  <si>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</si>
  <si>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</si>
  <si>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</si>
  <si>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</si>
  <si>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</si>
  <si>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</si>
  <si>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</si>
  <si>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</si>
  <si>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</si>
  <si>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</si>
  <si>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</si>
  <si>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</si>
  <si>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</si>
  <si>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</si>
  <si>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</si>
  <si>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</si>
  <si>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</si>
  <si>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</si>
  <si>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</si>
  <si>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</si>
  <si>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</si>
  <si>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</si>
  <si>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</si>
  <si>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</si>
  <si>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</si>
  <si>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</si>
  <si>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</si>
  <si>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</si>
  <si>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</si>
  <si>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</si>
  <si>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</si>
  <si>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</si>
  <si>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</si>
  <si>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</si>
  <si>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</si>
  <si>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</si>
  <si>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</si>
  <si>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</si>
  <si>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</si>
  <si>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</si>
  <si>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</si>
  <si>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</si>
  <si>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</si>
  <si>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</si>
  <si>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</si>
  <si>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</si>
  <si>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</si>
  <si>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</si>
  <si>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</si>
  <si>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</si>
  <si>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</si>
  <si>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</si>
  <si>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</si>
  <si>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</si>
  <si>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</si>
  <si>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</si>
  <si>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</si>
  <si>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</si>
  <si>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</si>
  <si>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</si>
  <si>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</si>
  <si>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</si>
  <si>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</si>
  <si>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</si>
  <si>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</si>
  <si>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</si>
  <si>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</si>
  <si>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</si>
  <si>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</si>
  <si>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</si>
  <si>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</si>
  <si>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</si>
  <si>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</si>
  <si>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</si>
  <si>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</si>
  <si>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</si>
  <si>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</si>
  <si>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</si>
  <si>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</si>
  <si>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</si>
  <si>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</si>
  <si>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</si>
  <si>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</si>
  <si>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</si>
  <si>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</si>
  <si>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</si>
  <si>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</si>
  <si>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</si>
  <si>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</si>
  <si>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</si>
  <si>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</si>
  <si>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</si>
  <si>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</si>
  <si>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</si>
  <si>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</si>
  <si>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</si>
  <si>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</si>
  <si>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</si>
  <si>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</si>
  <si>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</si>
  <si>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</si>
  <si>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</si>
  <si>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</si>
  <si>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</si>
  <si>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</si>
  <si>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</si>
  <si>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</si>
  <si>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</si>
  <si>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</si>
  <si>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</si>
  <si>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</si>
  <si>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</si>
  <si>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</si>
  <si>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</si>
  <si>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</si>
  <si>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</si>
  <si>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</si>
  <si>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</si>
  <si>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</si>
  <si>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</si>
  <si>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</si>
  <si>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</si>
  <si>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</si>
  <si>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</si>
  <si>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</si>
  <si>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</si>
  <si>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</si>
  <si>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</si>
  <si>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</si>
  <si>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</si>
  <si>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</si>
  <si>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</si>
  <si>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</si>
  <si>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</si>
  <si>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</si>
  <si>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</si>
  <si>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</si>
  <si>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</si>
  <si>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</si>
  <si>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</si>
  <si>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</si>
  <si>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</si>
  <si>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</si>
  <si>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</si>
  <si>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</si>
  <si>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</si>
  <si>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</si>
  <si>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</si>
  <si>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</si>
  <si>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</si>
  <si>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</si>
  <si>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</si>
  <si>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</si>
  <si>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</si>
  <si>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</si>
  <si>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</si>
  <si>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</si>
  <si>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</si>
  <si>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</si>
  <si>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</si>
  <si>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</si>
  <si>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</si>
  <si>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</si>
  <si>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</si>
  <si>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</si>
  <si>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</si>
  <si>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</si>
  <si>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</si>
  <si>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</si>
  <si>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</si>
  <si>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</si>
  <si>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</si>
  <si>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</si>
  <si>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</si>
  <si>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</si>
  <si>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</si>
  <si>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</si>
  <si>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</si>
  <si>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</si>
  <si>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</si>
  <si>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</si>
  <si>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</si>
  <si>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</si>
  <si>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</si>
  <si>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</si>
  <si>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</si>
  <si>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</si>
  <si>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</si>
  <si>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</si>
  <si>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</si>
  <si>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</si>
  <si>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</si>
  <si>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</si>
  <si>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</si>
  <si>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</si>
  <si>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</si>
  <si>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</si>
  <si>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</si>
  <si>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</si>
  <si>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</si>
  <si>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</si>
  <si>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</si>
  <si>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</si>
  <si>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</si>
  <si>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</si>
  <si>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</si>
  <si>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</si>
  <si>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</si>
  <si>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</si>
  <si>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</si>
  <si>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</si>
  <si>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</si>
  <si>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</si>
  <si>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</si>
  <si>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</si>
  <si>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</si>
  <si>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</si>
  <si>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</si>
  <si>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</si>
  <si>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</si>
  <si>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</si>
  <si>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</si>
  <si>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</si>
  <si>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</si>
  <si>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</si>
  <si>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</si>
  <si>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</si>
  <si>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</si>
  <si>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</si>
  <si>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</si>
  <si>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</si>
  <si>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</si>
  <si>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</si>
  <si>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</si>
  <si>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</si>
  <si>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</si>
  <si>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</si>
  <si>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</si>
  <si>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</si>
  <si>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</si>
  <si>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</si>
  <si>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</si>
  <si>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</si>
  <si>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</si>
  <si>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</si>
  <si>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</si>
  <si>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</si>
  <si>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</si>
  <si>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</si>
  <si>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</si>
  <si>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</si>
  <si>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</si>
  <si>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</si>
  <si>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</si>
  <si>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</si>
  <si>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</si>
  <si>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</si>
  <si>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</si>
  <si>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</si>
  <si>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</si>
  <si>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</si>
  <si>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</si>
  <si>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</si>
  <si>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</si>
  <si>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</si>
  <si>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</si>
  <si>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</si>
  <si>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</si>
  <si>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</si>
  <si>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</si>
  <si>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</si>
  <si>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</si>
  <si>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</si>
  <si>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</si>
  <si>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</si>
  <si>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</si>
  <si>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</si>
  <si>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</si>
  <si>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</si>
  <si>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</si>
  <si>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</si>
  <si>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</si>
  <si>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</si>
  <si>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</si>
  <si>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</si>
  <si>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</si>
  <si>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</si>
  <si>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</si>
  <si>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</si>
  <si>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</si>
  <si>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</si>
  <si>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</si>
  <si>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</si>
  <si>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</si>
  <si>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</si>
  <si>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</si>
  <si>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</si>
  <si>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</si>
  <si>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</si>
  <si>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</si>
  <si>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</si>
  <si>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</si>
  <si>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</si>
  <si>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</si>
  <si>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</si>
  <si>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</si>
  <si>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</si>
  <si>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</si>
  <si>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</si>
  <si>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</si>
  <si>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</si>
  <si>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</si>
  <si>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</si>
  <si>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</si>
  <si>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</si>
  <si>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</si>
  <si>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</si>
  <si>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</si>
  <si>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</si>
  <si>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</si>
  <si>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</si>
  <si>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</si>
  <si>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</si>
  <si>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</si>
  <si>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</si>
  <si>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</si>
  <si>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</si>
  <si>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</si>
  <si>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</si>
  <si>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</si>
  <si>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</si>
  <si>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</si>
  <si>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</si>
  <si>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</si>
  <si>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</si>
  <si>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</si>
  <si>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</si>
  <si>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</si>
  <si>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</si>
  <si>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</si>
  <si>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</si>
  <si>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</si>
  <si>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</si>
  <si>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</si>
  <si>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</si>
  <si>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</si>
  <si>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</si>
  <si>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</si>
  <si>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</si>
  <si>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</si>
  <si>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</si>
  <si>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</si>
  <si>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</si>
  <si>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</si>
  <si>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</si>
  <si>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</si>
  <si>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</si>
  <si>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</si>
  <si>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</si>
  <si>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</si>
  <si>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</si>
  <si>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</si>
  <si>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</si>
  <si>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</si>
  <si>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</si>
  <si>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</si>
  <si>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</si>
  <si>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</si>
  <si>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</si>
  <si>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</si>
  <si>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</si>
  <si>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</si>
  <si>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</si>
  <si>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</si>
  <si>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</si>
  <si>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</si>
  <si>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</si>
  <si>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</si>
  <si>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</si>
  <si>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</si>
  <si>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</si>
  <si>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</si>
  <si>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</si>
  <si>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</si>
  <si>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</si>
  <si>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</si>
  <si>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</si>
  <si>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</si>
  <si>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</si>
  <si>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</si>
  <si>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</si>
  <si>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</si>
  <si>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</si>
  <si>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</si>
  <si>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</si>
  <si>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</si>
  <si>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</si>
  <si>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</si>
  <si>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</si>
  <si>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</si>
  <si>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</si>
  <si>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</si>
  <si>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</si>
  <si>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</si>
  <si>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</si>
  <si>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</si>
  <si>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</si>
  <si>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</si>
  <si>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</si>
  <si>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</si>
  <si>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</si>
  <si>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</si>
  <si>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</si>
  <si>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</si>
  <si>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</si>
  <si>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</si>
  <si>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</si>
  <si>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</si>
  <si>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</si>
  <si>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</si>
  <si>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</si>
  <si>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</si>
  <si>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</si>
  <si>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</si>
  <si>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</si>
  <si>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</si>
  <si>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</si>
  <si>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</si>
  <si>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</si>
  <si>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</si>
  <si>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</si>
  <si>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</si>
  <si>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</si>
  <si>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</si>
  <si>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</si>
  <si>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</si>
  <si>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</si>
  <si>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</si>
  <si>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</si>
  <si>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</si>
  <si>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</si>
  <si>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</si>
  <si>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</si>
  <si>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</si>
  <si>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</si>
  <si>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</si>
  <si>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</si>
  <si>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</si>
  <si>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</si>
  <si>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</si>
  <si>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</si>
  <si>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</si>
  <si>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</si>
  <si>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</si>
  <si>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</si>
  <si>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</si>
  <si>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</si>
  <si>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</si>
  <si>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</si>
  <si>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</si>
  <si>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</si>
  <si>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</si>
  <si>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</si>
  <si>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</si>
  <si>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</si>
  <si>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</si>
  <si>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</si>
  <si>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</si>
  <si>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</si>
  <si>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</si>
  <si>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</si>
  <si>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</si>
  <si>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</si>
  <si>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</si>
  <si>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</si>
  <si>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</si>
  <si>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</si>
  <si>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</si>
  <si>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</si>
  <si>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</si>
  <si>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</si>
  <si>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</si>
  <si>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</si>
  <si>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</si>
  <si>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</si>
  <si>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</si>
  <si>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</si>
  <si>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</si>
  <si>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</si>
  <si>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</si>
  <si>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</si>
  <si>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</si>
  <si>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</si>
  <si>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</si>
  <si>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</si>
  <si>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</si>
  <si>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</si>
  <si>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</si>
  <si>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</si>
  <si>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</si>
  <si>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</si>
  <si>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</si>
  <si>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</si>
  <si>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</si>
  <si>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</si>
  <si>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</si>
  <si>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</si>
  <si>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</si>
  <si>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</si>
  <si>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</si>
  <si>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</si>
  <si>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</si>
  <si>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</si>
  <si>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</si>
  <si>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</si>
  <si>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</si>
  <si>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</si>
  <si>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</si>
  <si>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</si>
  <si>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</si>
  <si>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</si>
  <si>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</si>
  <si>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</si>
  <si>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</si>
  <si>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</si>
  <si>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</si>
  <si>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</si>
  <si>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</si>
  <si>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</si>
  <si>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</si>
  <si>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</si>
  <si>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</si>
  <si>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</si>
  <si>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</si>
  <si>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</si>
  <si>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</si>
  <si>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</si>
  <si>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</si>
  <si>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</si>
  <si>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</si>
  <si>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</si>
  <si>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</si>
  <si>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</si>
  <si>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</si>
  <si>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</si>
  <si>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</si>
  <si>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</si>
  <si>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</si>
  <si>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</si>
  <si>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</si>
  <si>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</si>
  <si>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</si>
  <si>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</si>
  <si>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</si>
  <si>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</si>
  <si>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</si>
  <si>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</si>
  <si>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</si>
  <si>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</si>
  <si>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</si>
  <si>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</si>
  <si>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</si>
  <si>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</si>
  <si>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</si>
  <si>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</si>
  <si>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</si>
  <si>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</si>
  <si>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</si>
  <si>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</si>
  <si>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</si>
  <si>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</si>
  <si>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</si>
  <si>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</si>
  <si>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</si>
  <si>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</si>
  <si>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</si>
  <si>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</si>
  <si>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</si>
  <si>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</si>
  <si>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</si>
  <si>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</si>
  <si>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</si>
  <si>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</si>
  <si>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</si>
  <si>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</si>
  <si>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</si>
  <si>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</si>
  <si>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</si>
  <si>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</si>
  <si>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</si>
  <si>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</si>
  <si>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</si>
  <si>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</si>
  <si>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</si>
  <si>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</si>
  <si>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</si>
  <si>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</si>
  <si>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</si>
  <si>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</si>
  <si>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</si>
  <si>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</si>
  <si>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</si>
  <si>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</si>
  <si>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</si>
  <si>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</si>
  <si>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</si>
  <si>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</si>
  <si>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</si>
  <si>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</si>
  <si>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</si>
  <si>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</si>
  <si>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</si>
  <si>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</si>
  <si>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</si>
  <si>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</si>
  <si>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</si>
  <si>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</si>
  <si>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</si>
  <si>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</si>
  <si>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</si>
  <si>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</si>
  <si>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</si>
  <si>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</si>
  <si>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</si>
  <si>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</si>
  <si>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</si>
  <si>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</si>
  <si>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</si>
  <si>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</si>
  <si>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</si>
  <si>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</si>
  <si>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</si>
  <si>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</si>
  <si>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</si>
  <si>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</si>
  <si>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</si>
  <si>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</si>
  <si>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</si>
  <si>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</si>
  <si>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</si>
  <si>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</si>
  <si>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</si>
  <si>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</si>
  <si>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</si>
  <si>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</si>
  <si>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</si>
  <si>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</si>
  <si>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</si>
  <si>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</si>
  <si>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</si>
  <si>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</si>
  <si>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</si>
  <si>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</si>
  <si>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</si>
  <si>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</si>
  <si>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</si>
  <si>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</si>
  <si>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</si>
  <si>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</si>
  <si>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</si>
  <si>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</si>
  <si>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</si>
  <si>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</si>
  <si>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</si>
  <si>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</si>
  <si>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</si>
  <si>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</si>
  <si>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</si>
  <si>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</si>
  <si>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</si>
  <si>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</si>
  <si>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</si>
  <si>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</si>
  <si>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</si>
  <si>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</si>
  <si>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</si>
  <si>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</si>
  <si>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</si>
  <si>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</si>
  <si>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</si>
  <si>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</si>
  <si>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</si>
  <si>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</si>
  <si>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</si>
  <si>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</si>
  <si>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</si>
  <si>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</si>
  <si>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</si>
  <si>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</si>
  <si>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</si>
  <si>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</si>
  <si>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</si>
  <si>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</si>
  <si>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</si>
  <si>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</si>
  <si>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</si>
  <si>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</si>
  <si>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</si>
  <si>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</si>
  <si>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</si>
  <si>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</si>
  <si>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</si>
  <si>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</si>
  <si>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</si>
  <si>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</si>
  <si>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</si>
  <si>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</si>
  <si>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</si>
  <si>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</si>
  <si>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</si>
  <si>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</si>
  <si>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</si>
  <si>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</si>
  <si>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</si>
  <si>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</si>
  <si>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</si>
  <si>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</si>
  <si>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</si>
  <si>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</si>
  <si>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</si>
  <si>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</si>
  <si>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</si>
  <si>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</si>
  <si>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</si>
  <si>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</si>
  <si>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</si>
  <si>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</si>
  <si>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</si>
  <si>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</si>
  <si>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</si>
  <si>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</si>
  <si>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</si>
  <si>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</si>
  <si>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</si>
  <si>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</si>
  <si>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</si>
  <si>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</si>
  <si>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</si>
  <si>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</si>
  <si>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</si>
  <si>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</si>
  <si>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</si>
  <si>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</si>
  <si>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</si>
  <si>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</si>
  <si>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</si>
  <si>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</si>
  <si>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</si>
  <si>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</si>
  <si>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</si>
  <si>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</si>
  <si>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</si>
  <si>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</si>
  <si>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</si>
  <si>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</si>
  <si>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</si>
  <si>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</si>
  <si>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</si>
  <si>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</si>
  <si>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</si>
  <si>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</si>
  <si>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</si>
  <si>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</si>
  <si>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</si>
  <si>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</si>
  <si>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</si>
  <si>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</si>
  <si>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</si>
  <si>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</si>
  <si>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</si>
  <si>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</si>
  <si>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</si>
  <si>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</si>
  <si>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</si>
  <si>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</si>
  <si>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</si>
  <si>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</si>
  <si>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</si>
  <si>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</si>
  <si>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</si>
  <si>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</si>
  <si>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</si>
  <si>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</si>
  <si>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</si>
  <si>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</si>
  <si>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</si>
  <si>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</si>
  <si>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</si>
  <si>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</si>
  <si>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</si>
  <si>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</si>
  <si>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</si>
  <si>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</si>
  <si>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</si>
  <si>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</si>
  <si>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</si>
  <si>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</si>
  <si>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</si>
  <si>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</si>
  <si>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</si>
  <si>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</si>
  <si>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</si>
  <si>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</si>
  <si>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</si>
  <si>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</si>
  <si>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</si>
  <si>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</si>
  <si>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</si>
  <si>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</si>
  <si>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</si>
  <si>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</si>
  <si>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</si>
  <si>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</si>
  <si>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</si>
  <si>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</si>
  <si>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</si>
  <si>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</si>
  <si>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</si>
  <si>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</si>
  <si>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</si>
  <si>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</si>
  <si>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</si>
  <si>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</si>
  <si>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</si>
  <si>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</si>
  <si>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</si>
  <si>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</si>
  <si>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</si>
  <si>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</si>
  <si>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</si>
  <si>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</si>
  <si>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</si>
  <si>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</si>
  <si>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</si>
  <si>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</si>
  <si>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</si>
  <si>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</si>
  <si>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</si>
  <si>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</si>
  <si>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</si>
  <si>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</si>
  <si>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</si>
  <si>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</si>
  <si>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</si>
  <si>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</si>
  <si>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</si>
  <si>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</si>
  <si>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</si>
  <si>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</si>
  <si>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</si>
  <si>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</si>
  <si>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</si>
  <si>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</si>
  <si>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</si>
  <si>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</si>
  <si>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</si>
  <si>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</si>
  <si>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</si>
  <si>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</si>
  <si>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</si>
  <si>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</si>
  <si>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</si>
  <si>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</si>
  <si>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</si>
  <si>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</si>
  <si>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</si>
  <si>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</si>
  <si>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</si>
  <si>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</si>
  <si>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</si>
  <si>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</si>
  <si>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</si>
  <si>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</si>
  <si>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</si>
  <si>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</si>
  <si>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</si>
  <si>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</si>
  <si>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</si>
  <si>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</si>
  <si>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</si>
  <si>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</si>
  <si>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</si>
  <si>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</si>
  <si>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</si>
  <si>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</si>
  <si>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</si>
  <si>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</si>
  <si>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</si>
  <si>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</si>
  <si>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</si>
  <si>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</si>
  <si>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</si>
  <si>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</si>
  <si>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</si>
  <si>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</si>
  <si>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</si>
  <si>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</si>
  <si>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</si>
  <si>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</si>
  <si>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</si>
  <si>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</si>
  <si>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</si>
  <si>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</si>
  <si>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</si>
  <si>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</si>
  <si>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</si>
  <si>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</si>
  <si>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</si>
  <si>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</si>
  <si>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</si>
  <si>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</si>
  <si>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</si>
  <si>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</si>
  <si>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</si>
  <si>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</si>
  <si>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</si>
  <si>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</si>
  <si>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</si>
  <si>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</si>
  <si>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</si>
  <si>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</si>
  <si>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</si>
  <si>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</si>
  <si>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</si>
  <si>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</si>
  <si>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</si>
  <si>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</si>
  <si>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</si>
  <si>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</si>
  <si>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</si>
  <si>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</si>
  <si>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</si>
  <si>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</si>
  <si>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</si>
  <si>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</si>
  <si>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</si>
  <si>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</si>
  <si>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</si>
  <si>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</si>
  <si>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</si>
  <si>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</si>
  <si>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</si>
  <si>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</si>
  <si>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</si>
  <si>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</si>
  <si>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</si>
  <si>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</si>
  <si>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</si>
  <si>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</si>
  <si>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</si>
  <si>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</si>
  <si>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</si>
  <si>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</si>
  <si>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</si>
  <si>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</si>
  <si>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</si>
  <si>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</si>
  <si>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</si>
  <si>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</si>
  <si>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</si>
  <si>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</si>
  <si>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</si>
  <si>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</si>
  <si>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</si>
  <si>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</si>
  <si>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</si>
  <si>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</si>
  <si>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</si>
  <si>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</si>
  <si>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</si>
  <si>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</si>
  <si>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</si>
  <si>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</si>
  <si>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</si>
  <si>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</si>
  <si>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</si>
  <si>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</si>
  <si>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</si>
  <si>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</si>
  <si>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</si>
  <si>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</si>
  <si>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</si>
  <si>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</si>
  <si>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</si>
  <si>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</si>
  <si>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</si>
  <si>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</si>
  <si>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</si>
  <si>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</si>
  <si>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</si>
  <si>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</si>
  <si>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</si>
  <si>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</si>
  <si>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</si>
  <si>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</si>
  <si>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</si>
  <si>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</si>
  <si>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</si>
  <si>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</si>
  <si>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</si>
  <si>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</si>
  <si>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</si>
  <si>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</si>
  <si>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</si>
  <si>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</si>
  <si>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</si>
  <si>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</si>
  <si>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</si>
  <si>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</si>
  <si>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</si>
  <si>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</si>
  <si>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</si>
  <si>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</si>
  <si>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</si>
  <si>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</si>
  <si>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</si>
  <si>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</si>
  <si>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</si>
  <si>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</si>
  <si>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</si>
  <si>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</si>
  <si>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</si>
  <si>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</si>
  <si>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</si>
  <si>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</si>
  <si>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</si>
  <si>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</si>
  <si>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</si>
  <si>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</si>
  <si>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</si>
  <si>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</si>
  <si>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</si>
  <si>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</si>
  <si>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</si>
  <si>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</si>
  <si>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</si>
  <si>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</si>
  <si>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</si>
  <si>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</si>
  <si>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</si>
  <si>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</si>
  <si>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</si>
  <si>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</si>
  <si>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</si>
  <si>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</si>
  <si>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</si>
  <si>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</si>
  <si>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</si>
  <si>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</si>
  <si>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</si>
  <si>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</si>
  <si>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</si>
  <si>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</si>
  <si>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</si>
  <si>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</si>
  <si>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</si>
  <si>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</si>
  <si>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</si>
  <si>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</si>
  <si>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</si>
  <si>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</si>
  <si>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</si>
  <si>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</si>
  <si>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</si>
  <si>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</si>
  <si>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</si>
  <si>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</si>
  <si>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</si>
  <si>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</si>
  <si>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</si>
  <si>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</si>
  <si>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</si>
  <si>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</si>
  <si>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</si>
  <si>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</si>
  <si>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</si>
  <si>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</si>
  <si>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</si>
  <si>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</si>
  <si>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</si>
  <si>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</si>
  <si>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</si>
  <si>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</si>
  <si>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</si>
  <si>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</si>
  <si>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</si>
  <si>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</si>
  <si>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</si>
  <si>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</si>
  <si>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</si>
  <si>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</si>
  <si>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</si>
  <si>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</si>
  <si>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</si>
  <si>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</si>
  <si>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</si>
  <si>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</si>
  <si>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</si>
  <si>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</si>
  <si>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</si>
  <si>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</si>
  <si>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</si>
  <si>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</si>
  <si>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</si>
  <si>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</si>
  <si>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</si>
  <si>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</si>
  <si>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</si>
  <si>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</si>
  <si>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</si>
  <si>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</si>
  <si>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</si>
  <si>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</si>
  <si>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</si>
  <si>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</si>
  <si>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</si>
  <si>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</si>
  <si>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</si>
  <si>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</si>
  <si>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</si>
  <si>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</si>
  <si>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</si>
  <si>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</si>
  <si>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</si>
  <si>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</si>
  <si>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</si>
  <si>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</si>
  <si>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</si>
  <si>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</si>
  <si>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</si>
  <si>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</si>
  <si>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</si>
  <si>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</si>
  <si>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</si>
  <si>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</si>
  <si>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</si>
  <si>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</si>
  <si>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</si>
  <si>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</si>
  <si>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</si>
  <si>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</si>
  <si>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</si>
  <si>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</si>
  <si>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</si>
  <si>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</si>
  <si>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</si>
  <si>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</si>
  <si>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</si>
  <si>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</si>
  <si>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</si>
  <si>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</si>
  <si>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</si>
  <si>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</si>
  <si>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</si>
  <si>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</si>
  <si>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</si>
  <si>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</si>
  <si>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</si>
  <si>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</si>
  <si>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</si>
  <si>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</si>
  <si>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</si>
  <si>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</si>
  <si>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</si>
  <si>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</si>
  <si>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</si>
  <si>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</si>
  <si>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</si>
  <si>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</si>
  <si>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</si>
  <si>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</si>
  <si>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</si>
  <si>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</si>
  <si>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</si>
  <si>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</si>
  <si>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</si>
  <si>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</si>
  <si>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</si>
  <si>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</si>
  <si>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</si>
  <si>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</si>
  <si>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</si>
  <si>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</si>
  <si>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</si>
  <si>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</si>
  <si>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</si>
  <si>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</si>
  <si>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</si>
  <si>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</si>
  <si>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</si>
  <si>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</si>
  <si>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</si>
  <si>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</si>
  <si>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</si>
  <si>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</si>
  <si>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</si>
  <si>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</si>
  <si>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</si>
  <si>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</si>
  <si>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</si>
  <si>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</si>
  <si>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</si>
  <si>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</si>
  <si>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</si>
  <si>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</si>
  <si>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</si>
  <si>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</si>
  <si>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</si>
  <si>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</si>
  <si>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</si>
  <si>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</si>
  <si>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</si>
  <si>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</si>
  <si>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</si>
  <si>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</si>
  <si>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</si>
  <si>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</si>
  <si>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</si>
  <si>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</si>
  <si>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</si>
  <si>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</si>
  <si>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</si>
  <si>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</si>
  <si>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</si>
  <si>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</si>
  <si>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</si>
  <si>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</si>
  <si>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</si>
  <si>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</si>
  <si>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</si>
  <si>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</si>
  <si>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</si>
  <si>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</si>
  <si>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</si>
  <si>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</si>
  <si>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</si>
  <si>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</si>
  <si>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</si>
  <si>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</si>
  <si>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</si>
  <si>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</si>
  <si>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</si>
  <si>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</si>
  <si>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</si>
  <si>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</si>
  <si>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</si>
  <si>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</si>
  <si>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</si>
  <si>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</si>
  <si>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</si>
  <si>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</si>
  <si>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</si>
  <si>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</si>
  <si>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</si>
  <si>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</si>
  <si>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</si>
  <si>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</si>
  <si>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</si>
  <si>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</si>
  <si>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</si>
  <si>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</si>
  <si>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</si>
  <si>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</si>
  <si>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</si>
  <si>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</si>
  <si>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</si>
  <si>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</si>
  <si>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</si>
  <si>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</si>
  <si>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</si>
  <si>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</si>
  <si>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</si>
  <si>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</si>
  <si>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</si>
  <si>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</si>
  <si>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</si>
  <si>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</si>
  <si>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</si>
  <si>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</si>
  <si>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</si>
  <si>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</si>
  <si>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</si>
  <si>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</si>
  <si>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</si>
  <si>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</si>
  <si>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</si>
  <si>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</si>
  <si>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</si>
  <si>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</si>
  <si>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</si>
  <si>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</si>
  <si>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</si>
  <si>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</si>
  <si>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</si>
  <si>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</si>
  <si>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</si>
  <si>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</si>
  <si>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</si>
  <si>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</si>
  <si>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</si>
  <si>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</si>
  <si>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</si>
  <si>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</si>
  <si>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</si>
  <si>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</si>
  <si>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</si>
  <si>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</si>
  <si>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</si>
  <si>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</si>
  <si>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</si>
  <si>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</si>
  <si>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</si>
  <si>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</si>
  <si>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</si>
  <si>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</si>
  <si>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</si>
  <si>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</si>
  <si>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</si>
  <si>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</si>
  <si>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</si>
  <si>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</si>
  <si>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</si>
  <si>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</si>
  <si>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</si>
  <si>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</si>
  <si>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</si>
  <si>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</si>
  <si>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</si>
  <si>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</si>
  <si>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</si>
  <si>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</si>
  <si>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</si>
  <si>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</si>
  <si>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</si>
  <si>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</si>
  <si>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</si>
  <si>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</si>
  <si>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</si>
  <si>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</si>
  <si>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</si>
  <si>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</si>
  <si>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</si>
  <si>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</si>
  <si>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</si>
  <si>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</si>
  <si>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</si>
  <si>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</si>
  <si>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</si>
  <si>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</si>
  <si>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</si>
  <si>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</si>
  <si>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</si>
  <si>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</si>
  <si>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</si>
  <si>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</si>
  <si>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</si>
  <si>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</si>
  <si>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</si>
  <si>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</si>
  <si>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</si>
  <si>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</si>
  <si>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</si>
  <si>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</si>
  <si>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</si>
  <si>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</si>
  <si>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</si>
  <si>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</si>
  <si>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</si>
  <si>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</si>
  <si>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</si>
  <si>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</si>
  <si>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</si>
  <si>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</si>
  <si>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</si>
  <si>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</si>
  <si>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</si>
  <si>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</si>
  <si>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</si>
  <si>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</si>
  <si>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</si>
  <si>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</si>
  <si>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</si>
  <si>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</si>
  <si>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</si>
  <si>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</si>
  <si>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</si>
  <si>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</si>
  <si>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</si>
  <si>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</si>
  <si>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</si>
  <si>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</si>
  <si>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</si>
  <si>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</si>
  <si>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</si>
  <si>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</si>
  <si>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</si>
  <si>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</si>
  <si>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</si>
  <si>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</si>
  <si>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</si>
  <si>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</si>
  <si>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</si>
  <si>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</si>
  <si>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</si>
  <si>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</si>
  <si>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</si>
  <si>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</si>
  <si>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</si>
  <si>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</si>
  <si>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</si>
  <si>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</si>
  <si>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</si>
  <si>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</si>
  <si>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</si>
  <si>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</si>
  <si>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</si>
  <si>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</si>
  <si>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</si>
  <si>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</si>
  <si>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</si>
  <si>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</si>
  <si>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</si>
  <si>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</si>
  <si>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</si>
  <si>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</si>
  <si>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</si>
  <si>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</si>
  <si>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</si>
  <si>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</si>
  <si>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</si>
  <si>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</si>
  <si>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</si>
  <si>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</si>
  <si>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</si>
  <si>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</si>
  <si>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</si>
  <si>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</si>
  <si>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</si>
  <si>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</si>
  <si>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</si>
  <si>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</si>
  <si>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</si>
  <si>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</si>
  <si>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</si>
  <si>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</si>
  <si>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</si>
  <si>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</si>
  <si>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</si>
  <si>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</si>
  <si>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</si>
  <si>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</si>
  <si>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</si>
  <si>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</si>
  <si>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</si>
  <si>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</si>
  <si>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</si>
  <si>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</si>
  <si>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</si>
  <si>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</si>
  <si>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</si>
  <si>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</si>
  <si>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</si>
  <si>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</si>
  <si>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</si>
  <si>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</si>
  <si>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</si>
  <si>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</si>
  <si>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</si>
  <si>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</si>
  <si>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</si>
  <si>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</si>
  <si>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</si>
  <si>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</si>
  <si>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</si>
  <si>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</si>
  <si>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</si>
  <si>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</si>
  <si>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</si>
  <si>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</si>
  <si>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</si>
  <si>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</si>
  <si>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</si>
  <si>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</si>
  <si>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</si>
  <si>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</si>
  <si>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</si>
  <si>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</si>
  <si>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</si>
  <si>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</si>
  <si>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</si>
  <si>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</si>
  <si>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</si>
  <si>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</si>
  <si>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</si>
  <si>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</si>
  <si>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</si>
  <si>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</si>
  <si>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</si>
  <si>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</si>
  <si>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</si>
  <si>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</si>
  <si>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</si>
  <si>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</si>
  <si>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</si>
  <si>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</si>
  <si>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</si>
  <si>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</si>
  <si>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</si>
  <si>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</si>
  <si>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</si>
  <si>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</si>
  <si>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</si>
  <si>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</si>
  <si>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</si>
  <si>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</si>
  <si>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</si>
  <si>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</si>
  <si>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</si>
  <si>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</si>
  <si>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</si>
  <si>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</si>
  <si>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</si>
  <si>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</si>
  <si>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</si>
  <si>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</si>
  <si>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</si>
  <si>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</si>
  <si>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</si>
  <si>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</si>
  <si>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</si>
  <si>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</si>
  <si>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</si>
  <si>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</si>
  <si>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</si>
  <si>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</si>
  <si>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</si>
  <si>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</si>
  <si>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</si>
  <si>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</si>
  <si>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</si>
  <si>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</si>
  <si>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</si>
  <si>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</si>
  <si>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</si>
  <si>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</si>
  <si>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</si>
  <si>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</si>
  <si>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</si>
  <si>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</si>
  <si>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</si>
  <si>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</si>
  <si>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</si>
  <si>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</si>
  <si>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</si>
  <si>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</si>
  <si>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</si>
  <si>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</si>
  <si>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</si>
  <si>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</si>
  <si>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</si>
  <si>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</si>
  <si>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</si>
  <si>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</si>
  <si>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</si>
  <si>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</si>
  <si>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</si>
  <si>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</si>
  <si>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</si>
  <si>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</si>
  <si>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</si>
  <si>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</si>
  <si>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</si>
  <si>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</si>
  <si>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</si>
  <si>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</si>
  <si>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</si>
  <si>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</si>
  <si>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</si>
  <si>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</si>
  <si>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</si>
  <si>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</si>
  <si>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</si>
  <si>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</si>
  <si>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</si>
  <si>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</si>
  <si>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</si>
  <si>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</si>
  <si>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</si>
  <si>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</si>
  <si>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</si>
  <si>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</si>
  <si>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</si>
  <si>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</si>
  <si>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</si>
  <si>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</si>
  <si>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</si>
  <si>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</si>
  <si>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</si>
  <si>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</si>
  <si>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</si>
  <si>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</si>
  <si>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</si>
  <si>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</si>
  <si>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</si>
  <si>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</si>
  <si>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</si>
  <si>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</si>
  <si>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</si>
  <si>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</si>
  <si>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</si>
  <si>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</si>
  <si>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</si>
  <si>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</si>
  <si>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</si>
  <si>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</si>
  <si>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</si>
  <si>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</si>
  <si>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</si>
  <si>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</si>
  <si>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</si>
  <si>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</si>
  <si>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</si>
  <si>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</si>
  <si>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</si>
  <si>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</si>
  <si>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</si>
  <si>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</si>
  <si>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</si>
  <si>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</si>
  <si>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</si>
  <si>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</si>
  <si>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</si>
  <si>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</si>
  <si>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</si>
  <si>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</si>
  <si>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</si>
  <si>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</si>
  <si>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</si>
  <si>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</si>
  <si>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</si>
  <si>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</si>
  <si>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</si>
  <si>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</si>
  <si>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</si>
  <si>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</si>
  <si>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</si>
  <si>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</si>
  <si>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</si>
  <si>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</si>
  <si>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</si>
  <si>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</si>
  <si>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</si>
  <si>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</si>
  <si>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</si>
  <si>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</si>
  <si>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</si>
  <si>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</si>
  <si>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</si>
  <si>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</si>
  <si>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</si>
  <si>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</si>
  <si>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</si>
  <si>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</si>
  <si>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</si>
  <si>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</si>
  <si>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</si>
  <si>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</si>
  <si>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</si>
  <si>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</si>
  <si>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</si>
  <si>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</si>
  <si>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</si>
  <si>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</si>
  <si>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</si>
  <si>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</si>
  <si>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</si>
  <si>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</si>
  <si>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</si>
  <si>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</si>
  <si>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</si>
  <si>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</si>
  <si>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</si>
  <si>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</si>
  <si>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</si>
  <si>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</si>
  <si>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</si>
  <si>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</si>
  <si>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</si>
  <si>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</si>
  <si>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</si>
  <si>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</si>
  <si>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</si>
  <si>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</si>
  <si>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</si>
  <si>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</si>
  <si>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</si>
  <si>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</si>
  <si>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</si>
  <si>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</si>
  <si>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</si>
  <si>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</si>
  <si>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</si>
  <si>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</si>
  <si>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</si>
  <si>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</si>
  <si>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</si>
  <si>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</si>
  <si>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</si>
  <si>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</si>
  <si>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</si>
  <si>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</si>
  <si>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</si>
  <si>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</si>
  <si>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</si>
  <si>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</si>
  <si>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</si>
  <si>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</si>
  <si>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</si>
  <si>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</si>
  <si>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</si>
  <si>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</si>
  <si>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</si>
  <si>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</si>
  <si>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</si>
  <si>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</si>
  <si>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</si>
  <si>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</si>
  <si>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</si>
  <si>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</si>
  <si>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</si>
  <si>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</si>
  <si>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</si>
  <si>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</si>
  <si>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</si>
  <si>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</si>
  <si>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</si>
  <si>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</si>
  <si>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</si>
  <si>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</si>
  <si>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</si>
  <si>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</si>
  <si>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</si>
  <si>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</si>
  <si>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</si>
  <si>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</si>
  <si>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</si>
  <si>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</si>
  <si>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</si>
  <si>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</si>
  <si>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</si>
  <si>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</si>
  <si>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</si>
  <si>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</si>
  <si>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</si>
  <si>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</si>
  <si>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</si>
  <si>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</si>
  <si>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</si>
  <si>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</si>
  <si>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</si>
  <si>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</si>
  <si>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</si>
  <si>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</si>
  <si>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</si>
  <si>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</si>
  <si>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</si>
  <si>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</si>
  <si>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</si>
  <si>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</si>
  <si>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</si>
  <si>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</si>
  <si>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</si>
  <si>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</si>
  <si>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</si>
  <si>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</si>
  <si>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</si>
  <si>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</si>
  <si>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</si>
  <si>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</si>
  <si>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</si>
  <si>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</si>
  <si>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</si>
  <si>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</si>
  <si>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</si>
  <si>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</si>
  <si>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</si>
  <si>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</si>
  <si>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</si>
  <si>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</si>
  <si>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</si>
  <si>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</si>
  <si>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</si>
  <si>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</si>
  <si>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</si>
  <si>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</si>
  <si>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</si>
  <si>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</si>
  <si>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</si>
  <si>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</si>
  <si>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</si>
  <si>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</si>
  <si>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</si>
  <si>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</si>
  <si>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</si>
  <si>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</si>
  <si>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</si>
  <si>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</si>
  <si>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</si>
  <si>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</si>
  <si>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</si>
  <si>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</si>
  <si>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</si>
  <si>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</si>
  <si>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</si>
  <si>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</si>
  <si>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</si>
  <si>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</si>
  <si>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</si>
  <si>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</si>
  <si>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</si>
  <si>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</si>
  <si>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</si>
  <si>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</si>
  <si>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</si>
  <si>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</si>
  <si>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</si>
  <si>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</si>
  <si>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</si>
  <si>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</si>
  <si>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</si>
  <si>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</si>
  <si>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</si>
  <si>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</si>
  <si>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</si>
  <si>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</si>
  <si>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</si>
  <si>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</si>
  <si>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</si>
  <si>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</si>
  <si>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</si>
  <si>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</si>
  <si>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</si>
  <si>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</si>
  <si>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</si>
  <si>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</si>
  <si>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</si>
  <si>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</si>
  <si>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</si>
  <si>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</si>
  <si>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</si>
  <si>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</si>
  <si>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</si>
  <si>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</si>
  <si>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</si>
  <si>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</si>
  <si>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</si>
  <si>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</si>
  <si>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</si>
  <si>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</si>
  <si>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</si>
  <si>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</si>
  <si>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</si>
  <si>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</si>
  <si>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</si>
  <si>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</si>
  <si>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</si>
  <si>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</si>
  <si>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</si>
  <si>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</si>
  <si>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</si>
  <si>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</si>
  <si>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</si>
  <si>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</si>
  <si>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</si>
  <si>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</si>
  <si>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</si>
  <si>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</si>
  <si>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</si>
  <si>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</si>
  <si>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</si>
  <si>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</si>
  <si>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</si>
  <si>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</si>
  <si>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</si>
  <si>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</si>
  <si>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</si>
  <si>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</si>
  <si>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</si>
  <si>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</si>
  <si>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</si>
  <si>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</si>
  <si>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</si>
  <si>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</si>
  <si>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</si>
  <si>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</si>
  <si>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</si>
  <si>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</si>
  <si>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</si>
  <si>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</si>
  <si>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</si>
  <si>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</si>
  <si>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</si>
  <si>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</si>
  <si>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</si>
  <si>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</si>
  <si>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</si>
  <si>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</si>
  <si>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</si>
  <si>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</si>
  <si>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</si>
  <si>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</si>
  <si>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</si>
  <si>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</si>
  <si>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</si>
  <si>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</si>
  <si>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</si>
  <si>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</si>
  <si>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</si>
  <si>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</si>
  <si>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</si>
  <si>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</si>
  <si>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</si>
  <si>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</si>
  <si>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</si>
  <si>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</si>
  <si>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</si>
  <si>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</si>
  <si>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</si>
  <si>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</si>
  <si>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</si>
  <si>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</si>
  <si>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</si>
  <si>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</si>
  <si>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</si>
  <si>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</si>
  <si>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</si>
  <si>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</si>
  <si>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</si>
  <si>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</si>
  <si>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</si>
  <si>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</si>
  <si>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</si>
  <si>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</si>
  <si>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</si>
  <si>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</si>
  <si>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</si>
  <si>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</si>
  <si>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</si>
  <si>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</si>
  <si>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</si>
  <si>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</si>
  <si>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</si>
  <si>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</si>
  <si>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</si>
  <si>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</si>
  <si>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</si>
  <si>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</si>
  <si>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</si>
  <si>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</si>
  <si>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</si>
  <si>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</si>
  <si>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</si>
  <si>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</si>
  <si>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</si>
  <si>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</si>
  <si>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</si>
  <si>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</si>
  <si>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</si>
  <si>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</si>
  <si>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</si>
  <si>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</si>
  <si>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</si>
  <si>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</si>
  <si>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</si>
  <si>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</si>
  <si>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</si>
  <si>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</si>
  <si>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</si>
  <si>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</si>
  <si>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</si>
  <si>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</si>
  <si>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</si>
  <si>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</si>
  <si>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</si>
  <si>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</si>
  <si>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</si>
  <si>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</si>
  <si>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</si>
  <si>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</si>
  <si>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</si>
  <si>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</si>
  <si>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</si>
  <si>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</si>
  <si>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</si>
  <si>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</si>
  <si>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</si>
  <si>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</si>
  <si>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</si>
  <si>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</si>
  <si>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</si>
  <si>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</si>
  <si>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</si>
  <si>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</si>
  <si>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</si>
  <si>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</si>
  <si>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</si>
  <si>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</si>
  <si>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</si>
  <si>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</si>
  <si>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</si>
  <si>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</si>
  <si>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</si>
  <si>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</si>
  <si>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</si>
  <si>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</si>
  <si>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</si>
  <si>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</si>
  <si>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</si>
  <si>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</si>
  <si>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</si>
  <si>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</si>
  <si>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</si>
  <si>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</si>
  <si>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</si>
  <si>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</si>
  <si>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</si>
  <si>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</si>
  <si>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</si>
  <si>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</si>
  <si>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</si>
  <si>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</si>
  <si>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</si>
  <si>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</si>
  <si>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</si>
  <si>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</si>
  <si>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</si>
  <si>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</si>
  <si>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</si>
  <si>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</si>
  <si>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</si>
  <si>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</si>
  <si>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</si>
  <si>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</si>
  <si>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</si>
  <si>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</si>
  <si>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</si>
  <si>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</si>
  <si>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</si>
  <si>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</si>
  <si>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</si>
  <si>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</si>
  <si>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</si>
  <si>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</si>
  <si>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</si>
  <si>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</si>
  <si>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</si>
  <si>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</si>
  <si>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</si>
  <si>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</si>
  <si>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</si>
  <si>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</si>
  <si>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</si>
  <si>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</si>
  <si>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</si>
  <si>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</si>
  <si>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</si>
  <si>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</si>
  <si>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</si>
  <si>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</si>
  <si>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</si>
  <si>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</si>
  <si>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</si>
  <si>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</si>
  <si>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</si>
  <si>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</si>
  <si>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</si>
  <si>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</si>
  <si>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</si>
  <si>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</si>
  <si>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</si>
  <si>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</si>
  <si>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</si>
  <si>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</si>
  <si>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</si>
  <si>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</si>
  <si>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</si>
  <si>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</si>
  <si>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</si>
  <si>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</si>
  <si>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</si>
  <si>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</si>
  <si>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</si>
  <si>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</si>
  <si>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</si>
  <si>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</si>
  <si>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</si>
  <si>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</si>
  <si>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</si>
  <si>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</si>
  <si>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</si>
  <si>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</si>
  <si>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</si>
  <si>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</si>
  <si>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</si>
  <si>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</si>
  <si>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</si>
  <si>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</si>
  <si>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</si>
  <si>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</si>
  <si>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</si>
  <si>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</si>
  <si>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</si>
  <si>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</si>
  <si>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</si>
  <si>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</si>
  <si>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</si>
  <si>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</si>
  <si>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</si>
  <si>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</si>
  <si>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</si>
  <si>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</si>
  <si>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</si>
  <si>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</si>
  <si>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</si>
  <si>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</si>
  <si>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</si>
  <si>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</si>
  <si>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</si>
  <si>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</si>
  <si>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</si>
  <si>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</si>
  <si>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</si>
  <si>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</si>
  <si>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</si>
  <si>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</si>
  <si>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</si>
  <si>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</si>
  <si>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</si>
  <si>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</si>
  <si>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</si>
  <si>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</si>
  <si>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</si>
  <si>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</si>
  <si>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</si>
  <si>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</si>
  <si>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</si>
  <si>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</si>
  <si>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</si>
  <si>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</si>
  <si>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</si>
  <si>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</si>
  <si>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</si>
  <si>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</si>
  <si>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</si>
  <si>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</si>
  <si>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</si>
  <si>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</si>
  <si>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</si>
  <si>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</si>
  <si>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</si>
  <si>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</si>
  <si>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</si>
  <si>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</si>
  <si>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</si>
  <si>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</si>
  <si>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</si>
  <si>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</si>
  <si>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</si>
  <si>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</si>
  <si>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</si>
  <si>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</si>
  <si>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</si>
  <si>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</si>
  <si>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</si>
  <si>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</si>
  <si>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</si>
  <si>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</si>
  <si>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</si>
  <si>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</si>
  <si>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</si>
  <si>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</si>
  <si>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</si>
  <si>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</si>
  <si>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</si>
  <si>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</si>
  <si>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</si>
  <si>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</si>
  <si>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</si>
  <si>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</si>
  <si>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</si>
  <si>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</si>
  <si>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</si>
  <si>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</si>
  <si>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</si>
  <si>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</si>
  <si>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</si>
  <si>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</si>
  <si>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</si>
  <si>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</si>
  <si>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</si>
  <si>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</si>
  <si>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</si>
  <si>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</si>
  <si>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</si>
  <si>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</si>
  <si>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</si>
  <si>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</si>
  <si>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</si>
  <si>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</si>
  <si>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</si>
  <si>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</si>
  <si>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</si>
  <si>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</si>
  <si>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</si>
  <si>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</si>
  <si>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</si>
  <si>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</si>
  <si>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</si>
  <si>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</si>
  <si>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</si>
  <si>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</si>
  <si>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</si>
  <si>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</si>
  <si>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</si>
  <si>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</si>
  <si>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</si>
  <si>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</si>
  <si>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</si>
  <si>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</si>
  <si>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</si>
  <si>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</si>
  <si>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</si>
  <si>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</si>
  <si>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</si>
  <si>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</si>
  <si>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</si>
  <si>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</si>
  <si>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</si>
  <si>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</si>
  <si>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</si>
  <si>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</si>
  <si>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</si>
  <si>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</si>
  <si>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</si>
  <si>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</si>
  <si>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</si>
  <si>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</si>
  <si>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</si>
  <si>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</si>
  <si>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</si>
  <si>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</si>
  <si>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</si>
  <si>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</si>
  <si>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</si>
  <si>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</si>
  <si>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</si>
  <si>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</si>
  <si>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</si>
  <si>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</si>
  <si>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</si>
  <si>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</si>
  <si>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</si>
  <si>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</si>
  <si>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</si>
  <si>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</si>
  <si>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</si>
  <si>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</si>
  <si>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</si>
  <si>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</si>
  <si>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</si>
  <si>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</si>
  <si>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</si>
  <si>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</si>
  <si>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</si>
  <si>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</si>
  <si>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</si>
  <si>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</si>
  <si>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</si>
  <si>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</si>
  <si>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</si>
  <si>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</si>
  <si>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</si>
  <si>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</si>
  <si>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</si>
  <si>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</si>
  <si>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</si>
  <si>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</si>
  <si>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</si>
  <si>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</si>
  <si>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</si>
  <si>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</si>
  <si>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</si>
  <si>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</si>
  <si>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</si>
  <si>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</si>
  <si>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</si>
  <si>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</si>
  <si>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</si>
  <si>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</si>
  <si>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</si>
  <si>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</si>
  <si>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</si>
  <si>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</si>
  <si>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</si>
  <si>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</si>
  <si>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</si>
  <si>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</si>
  <si>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</si>
  <si>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</si>
  <si>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</si>
  <si>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</si>
  <si>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</si>
  <si>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</si>
  <si>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</si>
  <si>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</si>
  <si>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</si>
  <si>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</si>
  <si>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</si>
  <si>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</si>
  <si>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</si>
  <si>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</si>
  <si>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</si>
  <si>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</si>
  <si>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</si>
  <si>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</si>
  <si>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</si>
  <si>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</si>
  <si>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</si>
  <si>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</si>
  <si>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</si>
  <si>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</si>
  <si>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</si>
  <si>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</si>
  <si>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</si>
  <si>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</si>
  <si>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</si>
  <si>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</si>
  <si>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</si>
  <si>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</si>
  <si>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</si>
  <si>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</si>
  <si>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</si>
  <si>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</si>
  <si>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</si>
  <si>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</si>
  <si>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</si>
  <si>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</si>
  <si>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</si>
  <si>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</si>
  <si>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</si>
  <si>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</si>
  <si>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</si>
  <si>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</si>
  <si>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</si>
  <si>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</si>
  <si>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</si>
  <si>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</si>
  <si>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</si>
  <si>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</si>
  <si>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</si>
  <si>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</si>
  <si>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</si>
  <si>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</si>
  <si>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</si>
  <si>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</si>
  <si>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</si>
  <si>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</si>
  <si>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</si>
  <si>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</si>
  <si>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</si>
  <si>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</si>
  <si>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</si>
  <si>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</si>
  <si>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</si>
  <si>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</si>
  <si>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</si>
  <si>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</si>
  <si>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</si>
  <si>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</si>
  <si>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</si>
  <si>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</si>
  <si>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</si>
  <si>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</si>
  <si>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</si>
  <si>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</si>
  <si>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</si>
  <si>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</si>
  <si>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</si>
  <si>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</si>
  <si>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</si>
  <si>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</si>
  <si>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</si>
  <si>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</si>
  <si>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</si>
  <si>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</si>
  <si>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</si>
  <si>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</si>
  <si>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</si>
  <si>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</si>
  <si>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</si>
  <si>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</si>
  <si>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</si>
  <si>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</si>
  <si>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</si>
  <si>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</si>
  <si>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</si>
  <si>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</si>
  <si>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</si>
  <si>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</si>
  <si>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</si>
  <si>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</si>
  <si>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</si>
  <si>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</si>
  <si>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</si>
  <si>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</si>
  <si>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</si>
  <si>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</si>
  <si>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</si>
  <si>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</si>
  <si>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</si>
  <si>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</si>
  <si>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</si>
  <si>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</si>
  <si>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</si>
  <si>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</si>
  <si>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</si>
  <si>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</si>
  <si>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</si>
  <si>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</si>
  <si>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</si>
  <si>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</si>
  <si>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</si>
  <si>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</si>
  <si>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</si>
  <si>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</si>
  <si>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</si>
  <si>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</si>
  <si>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</si>
  <si>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</si>
  <si>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</si>
  <si>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</si>
  <si>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</si>
  <si>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</si>
  <si>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</si>
  <si>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</si>
  <si>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</si>
  <si>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</si>
  <si>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</si>
  <si>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</si>
  <si>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</si>
  <si>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</si>
  <si>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</si>
  <si>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</si>
  <si>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</si>
  <si>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</si>
  <si>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</si>
  <si>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</si>
  <si>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</si>
  <si>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</si>
  <si>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</si>
  <si>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</si>
  <si>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</si>
  <si>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</si>
  <si>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</si>
  <si>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</si>
  <si>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</si>
  <si>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</si>
  <si>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</si>
  <si>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</si>
  <si>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</si>
  <si>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</si>
  <si>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</si>
  <si>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</si>
  <si>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</si>
  <si>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</si>
  <si>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</si>
  <si>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</si>
  <si>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</si>
  <si>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</si>
  <si>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</si>
  <si>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</si>
  <si>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</si>
  <si>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</si>
  <si>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</si>
  <si>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</si>
  <si>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</si>
  <si>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</si>
  <si>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</si>
  <si>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</si>
  <si>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</si>
  <si>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</si>
  <si>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</si>
  <si>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</si>
  <si>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</si>
  <si>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</si>
  <si>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</si>
  <si>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</si>
  <si>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</si>
  <si>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</si>
  <si>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</si>
  <si>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</si>
  <si>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</si>
  <si>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</si>
  <si>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</si>
  <si>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</si>
  <si>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</si>
  <si>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</si>
  <si>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</si>
  <si>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</si>
  <si>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</si>
  <si>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</si>
  <si>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</si>
  <si>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</si>
  <si>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</si>
  <si>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</si>
  <si>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</si>
  <si>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</si>
  <si>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</si>
  <si>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</si>
  <si>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</si>
  <si>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</si>
  <si>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</si>
  <si>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</si>
  <si>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</si>
  <si>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</si>
  <si>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</si>
  <si>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</si>
  <si>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</si>
  <si>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</si>
  <si>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</si>
  <si>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</si>
  <si>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</si>
  <si>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</si>
  <si>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</si>
  <si>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</si>
  <si>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</si>
  <si>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</si>
  <si>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</si>
  <si>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</si>
  <si>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</si>
  <si>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</si>
  <si>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</si>
  <si>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</si>
  <si>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</si>
  <si>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</si>
  <si>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</si>
  <si>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</si>
  <si>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</si>
  <si>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</si>
  <si>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</si>
  <si>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</si>
  <si>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</si>
  <si>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</si>
  <si>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</si>
  <si>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</si>
  <si>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</si>
  <si>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</si>
  <si>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</si>
  <si>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</si>
  <si>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</si>
  <si>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</si>
  <si>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</si>
  <si>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</si>
  <si>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</si>
  <si>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</si>
  <si>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</si>
  <si>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</si>
  <si>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</si>
  <si>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</si>
  <si>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</si>
  <si>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</si>
  <si>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</si>
  <si>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</si>
  <si>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</si>
  <si>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</si>
  <si>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</si>
  <si>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</si>
  <si>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</si>
  <si>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</si>
  <si>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</si>
  <si>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</si>
  <si>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</si>
  <si>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</si>
  <si>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</si>
  <si>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</si>
  <si>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</si>
  <si>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</si>
  <si>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</si>
  <si>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</si>
  <si>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</si>
  <si>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</si>
  <si>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</si>
  <si>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</si>
  <si>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</si>
  <si>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</si>
  <si>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</si>
  <si>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</si>
  <si>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</si>
  <si>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</si>
  <si>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</si>
  <si>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</si>
  <si>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</si>
  <si>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</si>
  <si>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</si>
  <si>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</si>
  <si>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</si>
  <si>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</si>
  <si>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</si>
  <si>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</si>
  <si>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</si>
  <si>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</si>
  <si>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</si>
  <si>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</si>
  <si>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</si>
  <si>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</si>
  <si>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</si>
  <si>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</si>
  <si>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</si>
  <si>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</si>
  <si>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</si>
  <si>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</si>
  <si>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</si>
  <si>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</si>
  <si>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</si>
  <si>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</si>
  <si>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</si>
  <si>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</si>
  <si>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</si>
  <si>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</si>
  <si>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</si>
  <si>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</si>
  <si>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</si>
  <si>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</si>
  <si>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</si>
  <si>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</si>
  <si>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</si>
  <si>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</si>
  <si>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</si>
  <si>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</si>
  <si>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</si>
  <si>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</si>
  <si>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</si>
  <si>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</si>
  <si>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</si>
  <si>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</si>
  <si>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</si>
  <si>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</si>
  <si>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</si>
  <si>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</si>
  <si>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</si>
  <si>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</si>
  <si>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</si>
  <si>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</si>
  <si>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</si>
  <si>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</si>
  <si>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</si>
  <si>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</si>
  <si>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</si>
  <si>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</si>
  <si>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</si>
  <si>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</si>
  <si>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</si>
  <si>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</si>
  <si>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</si>
  <si>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</si>
  <si>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</si>
  <si>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</si>
  <si>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</si>
  <si>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</si>
  <si>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</si>
  <si>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</si>
  <si>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</si>
  <si>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</si>
  <si>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</si>
  <si>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</si>
  <si>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</si>
  <si>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</si>
  <si>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</si>
  <si>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</si>
  <si>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</si>
  <si>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</si>
  <si>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</si>
  <si>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</si>
  <si>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</si>
  <si>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</si>
  <si>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</si>
  <si>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</si>
  <si>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</si>
  <si>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</si>
  <si>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</si>
  <si>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</si>
  <si>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</si>
  <si>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</si>
  <si>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</si>
  <si>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</si>
  <si>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</si>
  <si>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</si>
  <si>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</si>
  <si>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</si>
  <si>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</si>
  <si>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</si>
  <si>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</si>
  <si>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</si>
  <si>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</si>
  <si>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</si>
  <si>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</si>
  <si>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</si>
  <si>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</si>
  <si>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</si>
  <si>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</si>
  <si>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</si>
  <si>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</si>
  <si>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</si>
  <si>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</si>
  <si>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</si>
  <si>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</si>
  <si>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</si>
  <si>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</si>
  <si>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</si>
  <si>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</si>
  <si>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</si>
  <si>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</si>
  <si>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</si>
  <si>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</si>
  <si>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</si>
  <si>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</si>
  <si>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</si>
  <si>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</si>
  <si>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</si>
  <si>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</si>
  <si>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</si>
  <si>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</si>
  <si>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</si>
  <si>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</si>
  <si>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</si>
  <si>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</si>
  <si>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</si>
  <si>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</si>
  <si>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</si>
  <si>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</si>
  <si>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</si>
  <si>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</si>
  <si>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</si>
  <si>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</si>
  <si>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</si>
  <si>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</si>
  <si>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</si>
  <si>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</si>
  <si>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</si>
  <si>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</si>
  <si>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</si>
  <si>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</si>
  <si>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</si>
  <si>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</si>
  <si>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</si>
  <si>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</si>
  <si>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</si>
  <si>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</si>
  <si>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</si>
  <si>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</si>
  <si>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</si>
  <si>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</si>
  <si>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</si>
  <si>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</si>
  <si>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</si>
  <si>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</si>
  <si>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</si>
  <si>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</si>
  <si>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</si>
  <si>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</si>
  <si>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</si>
  <si>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</si>
  <si>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</si>
  <si>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</si>
  <si>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</si>
  <si>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</si>
  <si>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</si>
  <si>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</si>
  <si>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</si>
  <si>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</si>
  <si>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</si>
  <si>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</si>
  <si>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</si>
  <si>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</si>
  <si>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</si>
  <si>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</si>
  <si>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</si>
  <si>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</si>
  <si>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</si>
  <si>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</si>
  <si>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</si>
  <si>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</si>
  <si>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</si>
  <si>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</si>
  <si>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</si>
  <si>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</si>
  <si>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</si>
  <si>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</si>
  <si>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</si>
  <si>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</si>
  <si>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</si>
  <si>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</si>
  <si>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</si>
  <si>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</si>
  <si>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</si>
  <si>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</si>
  <si>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</si>
  <si>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</si>
  <si>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</si>
  <si>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</si>
  <si>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</si>
  <si>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</si>
  <si>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</si>
  <si>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</si>
  <si>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</si>
  <si>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</si>
  <si>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</si>
  <si>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</si>
  <si>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</si>
  <si>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</si>
  <si>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</si>
  <si>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</si>
  <si>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</si>
  <si>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</si>
  <si>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</si>
  <si>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</si>
  <si>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</si>
  <si>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</si>
  <si>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</si>
  <si>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</si>
  <si>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</si>
  <si>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</si>
  <si>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</si>
  <si>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</si>
  <si>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</si>
  <si>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</si>
  <si>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</si>
  <si>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</si>
  <si>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</si>
  <si>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</si>
  <si>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</si>
  <si>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</si>
  <si>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</si>
  <si>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</si>
  <si>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</si>
  <si>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</si>
  <si>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</si>
  <si>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</si>
  <si>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</si>
  <si>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</si>
  <si>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</si>
  <si>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</si>
  <si>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</si>
  <si>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</si>
  <si>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</si>
  <si>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</si>
  <si>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</si>
  <si>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</si>
  <si>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</si>
  <si>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</si>
  <si>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</si>
  <si>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</si>
  <si>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</si>
  <si>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</si>
  <si>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</si>
  <si>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</si>
  <si>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</si>
  <si>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</si>
  <si>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</si>
  <si>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</si>
  <si>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</si>
  <si>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</si>
  <si>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</si>
  <si>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</si>
  <si>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</si>
  <si>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</si>
  <si>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</si>
  <si>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</si>
  <si>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</si>
  <si>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</si>
  <si>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</si>
  <si>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</si>
  <si>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</si>
  <si>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</si>
  <si>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</si>
  <si>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</si>
  <si>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</si>
  <si>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</si>
  <si>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</si>
  <si>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</si>
  <si>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</si>
  <si>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</si>
  <si>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</si>
  <si>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</si>
  <si>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</si>
  <si>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</si>
  <si>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</si>
  <si>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</si>
  <si>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</si>
  <si>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</si>
  <si>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</si>
  <si>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</si>
  <si>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</si>
  <si>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</si>
  <si>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</si>
  <si>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</si>
  <si>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</si>
  <si>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</si>
  <si>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</si>
  <si>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</si>
  <si>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</si>
  <si>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</si>
  <si>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</si>
  <si>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</si>
  <si>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</si>
  <si>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</si>
  <si>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</si>
  <si>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</si>
  <si>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</si>
  <si>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</si>
  <si>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</si>
  <si>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</si>
  <si>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</si>
  <si>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</si>
  <si>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</si>
  <si>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</si>
  <si>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</si>
  <si>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</si>
  <si>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</si>
  <si>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</si>
  <si>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</si>
  <si>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</si>
  <si>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</si>
  <si>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</si>
  <si>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</si>
  <si>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</si>
  <si>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</si>
  <si>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</si>
  <si>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</si>
  <si>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</si>
  <si>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</si>
  <si>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</si>
  <si>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</si>
  <si>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</si>
  <si>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</si>
  <si>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</si>
  <si>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</si>
  <si>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</si>
  <si>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</si>
  <si>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</si>
  <si>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</si>
  <si>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</si>
  <si>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</si>
  <si>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</si>
  <si>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</si>
  <si>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</si>
  <si>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</si>
  <si>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</si>
  <si>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</si>
  <si>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</si>
  <si>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</si>
  <si>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</si>
  <si>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</si>
  <si>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</si>
  <si>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</si>
  <si>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</si>
  <si>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</si>
  <si>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</si>
  <si>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</si>
  <si>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</si>
  <si>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</si>
  <si>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</si>
  <si>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</si>
  <si>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</si>
  <si>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</si>
  <si>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</si>
  <si>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</si>
  <si>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</si>
  <si>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</si>
  <si>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</si>
  <si>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</si>
  <si>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</si>
  <si>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</si>
  <si>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</si>
  <si>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</si>
  <si>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</si>
  <si>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</si>
  <si>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</si>
  <si>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</si>
  <si>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</si>
  <si>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</si>
  <si>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</si>
  <si>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</si>
  <si>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</si>
  <si>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</si>
  <si>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</si>
  <si>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</si>
  <si>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</si>
  <si>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</si>
  <si>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</si>
  <si>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</si>
  <si>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</si>
  <si>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</si>
  <si>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</si>
  <si>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</si>
  <si>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</si>
  <si>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</si>
  <si>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</si>
  <si>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</si>
  <si>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</si>
  <si>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</si>
  <si>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</si>
  <si>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</si>
  <si>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</si>
  <si>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</si>
  <si>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</si>
  <si>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</si>
  <si>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</si>
  <si>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</si>
  <si>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</si>
  <si>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</si>
  <si>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</si>
  <si>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</si>
  <si>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</si>
  <si>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</si>
  <si>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</si>
  <si>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</si>
  <si>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</si>
  <si>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</si>
  <si>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</si>
  <si>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</si>
  <si>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</si>
  <si>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</si>
  <si>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</si>
  <si>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</si>
  <si>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</si>
  <si>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</si>
  <si>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</si>
  <si>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</si>
  <si>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</si>
  <si>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</si>
  <si>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</si>
  <si>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</si>
  <si>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</si>
  <si>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</si>
  <si>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</si>
  <si>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</si>
  <si>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</si>
  <si>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</si>
  <si>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</si>
  <si>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</si>
  <si>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</si>
  <si>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</si>
  <si>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</si>
  <si>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</si>
  <si>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</si>
  <si>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</si>
  <si>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</si>
  <si>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</si>
  <si>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</si>
  <si>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</si>
  <si>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</si>
  <si>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</si>
  <si>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</si>
  <si>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</si>
  <si>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</si>
  <si>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</si>
  <si>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</si>
  <si>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</si>
  <si>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</si>
  <si>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</si>
  <si>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</si>
  <si>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</si>
  <si>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</si>
  <si>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</si>
  <si>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</si>
  <si>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</si>
  <si>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</si>
  <si>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</si>
  <si>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</si>
  <si>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</si>
  <si>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</si>
  <si>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</si>
  <si>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</si>
  <si>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</si>
  <si>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</si>
  <si>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</si>
  <si>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</si>
  <si>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</si>
  <si>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</si>
  <si>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</si>
  <si>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</si>
  <si>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</si>
  <si>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</si>
  <si>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</si>
  <si>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</si>
  <si>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</si>
  <si>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</si>
  <si>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</si>
  <si>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</si>
  <si>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</si>
  <si>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</si>
  <si>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</si>
  <si>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</si>
  <si>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</si>
  <si>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</si>
  <si>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</si>
  <si>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</si>
  <si>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</si>
  <si>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</si>
  <si>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</si>
  <si>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</si>
  <si>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</si>
  <si>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</si>
  <si>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</si>
  <si>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</si>
  <si>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</si>
  <si>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</si>
  <si>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</si>
  <si>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</si>
  <si>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</si>
  <si>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</si>
  <si>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</si>
  <si>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</si>
  <si>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</si>
  <si>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</si>
  <si>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</si>
  <si>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</si>
  <si>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</si>
  <si>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</si>
  <si>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</si>
  <si>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</si>
  <si>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</si>
  <si>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</si>
  <si>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</si>
  <si>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</si>
  <si>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</si>
  <si>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</si>
  <si>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</si>
  <si>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</si>
  <si>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</si>
  <si>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</si>
  <si>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</si>
  <si>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</si>
  <si>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</si>
  <si>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</si>
  <si>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</si>
  <si>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</si>
  <si>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</si>
  <si>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</si>
  <si>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</si>
  <si>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</si>
  <si>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</si>
  <si>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</si>
  <si>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</si>
  <si>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</si>
  <si>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</si>
  <si>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</si>
  <si>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</si>
  <si>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</si>
  <si>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</si>
  <si>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</si>
  <si>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</si>
  <si>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</si>
  <si>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</si>
  <si>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</si>
  <si>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</si>
  <si>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</si>
  <si>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</si>
  <si>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</si>
  <si>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</si>
  <si>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</si>
  <si>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</si>
  <si>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</si>
  <si>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</si>
  <si>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</si>
  <si>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</si>
  <si>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</si>
  <si>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</si>
  <si>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</si>
  <si>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</si>
  <si>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</si>
  <si>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</si>
  <si>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</si>
  <si>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</si>
  <si>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</si>
  <si>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</si>
  <si>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</si>
  <si>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</si>
  <si>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</si>
  <si>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</si>
  <si>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</si>
  <si>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</si>
  <si>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</si>
  <si>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</si>
  <si>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</si>
  <si>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</si>
  <si>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</si>
  <si>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</si>
  <si>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</si>
  <si>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</si>
  <si>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</si>
  <si>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</si>
  <si>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</si>
  <si>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</si>
  <si>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</si>
  <si>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</si>
  <si>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</si>
  <si>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</si>
  <si>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</si>
  <si>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</si>
  <si>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</si>
  <si>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</si>
  <si>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</si>
  <si>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</si>
  <si>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</si>
  <si>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</si>
  <si>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</si>
  <si>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</si>
  <si>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</si>
  <si>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</si>
  <si>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</si>
  <si>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</si>
  <si>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</si>
  <si>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</si>
  <si>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</si>
  <si>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</si>
  <si>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</si>
  <si>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</si>
  <si>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</si>
  <si>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</si>
  <si>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</si>
  <si>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</si>
  <si>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</si>
  <si>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</si>
  <si>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</si>
  <si>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</si>
  <si>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</si>
  <si>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</si>
  <si>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</si>
  <si>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</si>
  <si>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</si>
  <si>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</si>
  <si>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</si>
  <si>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</si>
  <si>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</si>
  <si>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</si>
  <si>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</si>
  <si>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</si>
  <si>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</si>
  <si>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</si>
  <si>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</si>
  <si>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</si>
  <si>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</si>
  <si>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</si>
  <si>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</si>
  <si>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</si>
  <si>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</si>
  <si>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</si>
  <si>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</si>
  <si>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</si>
  <si>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</si>
  <si>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</si>
  <si>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</si>
  <si>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</si>
  <si>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</si>
  <si>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</si>
  <si>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</si>
  <si>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</si>
  <si>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</si>
  <si>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</si>
  <si>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</si>
  <si>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</si>
  <si>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</si>
  <si>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</si>
  <si>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</si>
  <si>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</si>
  <si>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</si>
  <si>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</si>
  <si>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</si>
  <si>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</si>
  <si>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</si>
  <si>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</si>
  <si>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</si>
  <si>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</si>
  <si>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</si>
  <si>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</si>
  <si>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</si>
  <si>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</si>
  <si>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</si>
  <si>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</si>
  <si>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</si>
  <si>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</si>
  <si>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</si>
  <si>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</si>
  <si>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</si>
  <si>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</si>
  <si>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</si>
  <si>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</si>
  <si>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</si>
  <si>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</si>
  <si>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</si>
  <si>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</si>
  <si>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</si>
  <si>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</si>
  <si>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</si>
  <si>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</si>
  <si>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</si>
  <si>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</si>
  <si>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</si>
  <si>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</si>
  <si>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</si>
  <si>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</si>
  <si>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</si>
  <si>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</si>
  <si>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</si>
  <si>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</si>
  <si>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</si>
  <si>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</si>
  <si>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</si>
  <si>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</si>
  <si>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</si>
  <si>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</si>
  <si>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</si>
  <si>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</si>
  <si>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</si>
  <si>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</si>
  <si>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</si>
  <si>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</si>
  <si>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</si>
  <si>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</si>
  <si>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</si>
  <si>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</si>
  <si>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</si>
  <si>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</si>
  <si>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</si>
  <si>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</si>
  <si>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</si>
  <si>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</si>
  <si>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</si>
  <si>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</si>
  <si>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</si>
  <si>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</si>
  <si>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</si>
  <si>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</si>
  <si>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</si>
  <si>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</si>
  <si>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</si>
  <si>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</si>
  <si>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</si>
  <si>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</si>
  <si>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</si>
  <si>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</si>
  <si>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</si>
  <si>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</si>
  <si>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</si>
  <si>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</si>
  <si>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</si>
  <si>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</si>
  <si>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</si>
  <si>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</si>
  <si>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</si>
  <si>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</si>
  <si>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</si>
  <si>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</si>
  <si>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</si>
  <si>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</si>
  <si>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</si>
  <si>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</si>
  <si>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</si>
  <si>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</si>
  <si>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</si>
  <si>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</si>
  <si>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</si>
  <si>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</si>
  <si>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</si>
  <si>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</si>
  <si>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</si>
  <si>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</si>
  <si>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</si>
  <si>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</si>
  <si>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</si>
  <si>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</si>
  <si>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</si>
  <si>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</si>
  <si>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</si>
  <si>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</si>
  <si>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</si>
  <si>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</si>
  <si>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</si>
  <si>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</si>
  <si>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</si>
  <si>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</si>
  <si>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</si>
  <si>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</si>
  <si>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</si>
  <si>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</si>
  <si>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</si>
  <si>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</si>
  <si>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</si>
  <si>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</si>
  <si>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</si>
  <si>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</si>
  <si>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</si>
  <si>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</si>
  <si>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</si>
  <si>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</si>
  <si>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</si>
  <si>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</si>
  <si>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</si>
  <si>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</si>
  <si>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</si>
  <si>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</si>
  <si>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</si>
  <si>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</si>
  <si>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</si>
  <si>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</si>
  <si>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</si>
  <si>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</si>
  <si>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</si>
  <si>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</si>
  <si>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</si>
  <si>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</si>
  <si>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</si>
  <si>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</si>
  <si>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</si>
  <si>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</si>
  <si>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</si>
  <si>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</si>
  <si>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</si>
  <si>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</si>
  <si>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</si>
  <si>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</si>
  <si>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</si>
  <si>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</si>
  <si>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</si>
  <si>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</si>
  <si>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</si>
  <si>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</si>
  <si>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</si>
  <si>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</si>
  <si>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</si>
  <si>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</si>
  <si>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</si>
  <si>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</si>
  <si>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</si>
  <si>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</si>
  <si>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</si>
  <si>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</si>
  <si>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</si>
  <si>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</si>
  <si>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</si>
  <si>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</si>
  <si>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</si>
  <si>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</si>
  <si>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</si>
  <si>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</si>
  <si>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</si>
  <si>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</si>
  <si>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</si>
  <si>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</si>
  <si>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</si>
  <si>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</si>
  <si>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</si>
  <si>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</si>
  <si>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</si>
  <si>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</si>
  <si>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</si>
  <si>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</si>
  <si>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</si>
  <si>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</si>
  <si>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</si>
  <si>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</si>
  <si>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</si>
  <si>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</si>
  <si>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</si>
  <si>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</si>
  <si>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</si>
  <si>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</si>
  <si>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</si>
  <si>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</si>
  <si>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</si>
  <si>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</si>
  <si>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</si>
  <si>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</si>
  <si>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</si>
  <si>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</si>
  <si>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</si>
  <si>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</si>
  <si>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</si>
  <si>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</si>
  <si>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</si>
  <si>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</si>
  <si>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</si>
  <si>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</si>
  <si>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</si>
  <si>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</si>
  <si>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</si>
  <si>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</si>
  <si>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</si>
  <si>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</si>
  <si>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</si>
  <si>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</si>
  <si>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</si>
  <si>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</si>
  <si>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</si>
  <si>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</si>
  <si>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</si>
  <si>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</si>
  <si>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</si>
  <si>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</si>
  <si>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</si>
  <si>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</si>
  <si>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</si>
  <si>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</si>
  <si>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</si>
  <si>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</si>
  <si>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</si>
  <si>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</si>
  <si>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</si>
  <si>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</si>
  <si>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</si>
  <si>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</si>
  <si>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</si>
  <si>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</si>
  <si>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</si>
  <si>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</si>
  <si>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</si>
  <si>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</si>
  <si>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</si>
  <si>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</si>
  <si>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</si>
  <si>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</si>
  <si>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</si>
  <si>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</si>
  <si>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</si>
  <si>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</si>
  <si>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</si>
  <si>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</si>
  <si>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</si>
  <si>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</si>
  <si>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</si>
  <si>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</si>
  <si>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</si>
  <si>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</si>
  <si>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</si>
  <si>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</si>
  <si>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</si>
  <si>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</si>
  <si>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</si>
  <si>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</si>
  <si>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</si>
  <si>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</si>
  <si>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</si>
  <si>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</si>
  <si>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</si>
  <si>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</si>
  <si>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</si>
  <si>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</si>
  <si>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</si>
  <si>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</si>
  <si>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</si>
  <si>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</si>
  <si>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</si>
  <si>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</si>
  <si>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</si>
  <si>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</si>
  <si>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</si>
  <si>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</si>
  <si>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</si>
  <si>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</si>
  <si>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</si>
  <si>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</si>
  <si>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</si>
  <si>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</si>
  <si>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</si>
  <si>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</si>
  <si>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</si>
  <si>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</si>
  <si>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</si>
  <si>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</si>
  <si>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</si>
  <si>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</si>
  <si>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</si>
  <si>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</si>
  <si>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</si>
  <si>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</si>
  <si>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</si>
  <si>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</si>
  <si>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</si>
  <si>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</si>
  <si>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</si>
  <si>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</si>
  <si>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</si>
  <si>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</si>
  <si>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</si>
  <si>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</si>
  <si>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</si>
  <si>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</si>
  <si>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</si>
  <si>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</si>
  <si>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</si>
  <si>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</si>
  <si>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</si>
  <si>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</si>
  <si>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</si>
  <si>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</si>
  <si>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</si>
  <si>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</si>
  <si>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</si>
  <si>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</si>
  <si>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</si>
  <si>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</si>
  <si>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</si>
  <si>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</si>
  <si>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</si>
  <si>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</si>
  <si>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</si>
  <si>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</si>
  <si>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</si>
  <si>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</si>
  <si>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</si>
  <si>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</si>
  <si>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</si>
  <si>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</si>
  <si>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</si>
  <si>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</si>
  <si>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</si>
  <si>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</si>
  <si>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</si>
  <si>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</si>
  <si>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</si>
  <si>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</si>
  <si>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</si>
  <si>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</si>
  <si>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</si>
  <si>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</si>
  <si>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</si>
  <si>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</si>
  <si>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</si>
  <si>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</si>
  <si>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</si>
  <si>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</si>
  <si>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</si>
  <si>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</si>
  <si>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</si>
  <si>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</si>
  <si>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</si>
  <si>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</si>
  <si>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</si>
  <si>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</si>
  <si>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</si>
  <si>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</si>
  <si>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</si>
  <si>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</si>
  <si>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</si>
  <si>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</si>
  <si>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</si>
  <si>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</si>
  <si>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</si>
  <si>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</si>
  <si>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</si>
  <si>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</si>
  <si>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</si>
  <si>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</si>
  <si>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</si>
  <si>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</si>
  <si>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</si>
  <si>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</si>
  <si>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</si>
  <si>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</si>
  <si>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</si>
  <si>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</si>
  <si>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</si>
  <si>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</si>
  <si>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</si>
  <si>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</si>
  <si>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</si>
  <si>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</si>
  <si>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</si>
  <si>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</si>
  <si>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</si>
  <si>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</si>
  <si>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</si>
  <si>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</si>
  <si>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</si>
  <si>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</si>
  <si>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</si>
  <si>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</si>
  <si>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</si>
  <si>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</si>
  <si>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</si>
  <si>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</si>
  <si>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</si>
  <si>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</si>
  <si>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</si>
  <si>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</si>
  <si>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</si>
  <si>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</si>
  <si>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</si>
  <si>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</si>
  <si>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</si>
  <si>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</si>
  <si>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</si>
  <si>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</si>
  <si>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</si>
  <si>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</si>
  <si>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</si>
  <si>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</si>
  <si>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</si>
  <si>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</si>
  <si>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</si>
  <si>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</si>
  <si>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</si>
  <si>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</si>
  <si>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</si>
  <si>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</si>
  <si>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</si>
  <si>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</si>
  <si>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</si>
  <si>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</si>
  <si>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</si>
  <si>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</si>
  <si>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</si>
  <si>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</si>
  <si>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</si>
  <si>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</si>
  <si>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</si>
  <si>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</si>
  <si>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</si>
  <si>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</si>
  <si>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</si>
  <si>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</si>
  <si>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</si>
  <si>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</si>
  <si>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</si>
  <si>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</si>
  <si>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</si>
  <si>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</si>
  <si>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</si>
  <si>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</si>
  <si>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</si>
  <si>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</si>
  <si>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</si>
  <si>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</si>
  <si>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</si>
  <si>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</si>
  <si>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</si>
  <si>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</si>
  <si>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</si>
  <si>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</si>
  <si>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</si>
  <si>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</si>
  <si>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</si>
  <si>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</si>
  <si>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</si>
  <si>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</si>
  <si>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</si>
  <si>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</si>
  <si>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</si>
  <si>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</si>
  <si>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</si>
  <si>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</si>
  <si>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</si>
  <si>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</si>
  <si>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</si>
  <si>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</si>
  <si>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</si>
  <si>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</si>
  <si>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</si>
  <si>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</si>
  <si>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</si>
  <si>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</si>
  <si>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</si>
  <si>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</si>
  <si>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</si>
  <si>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</si>
  <si>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</si>
  <si>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</si>
  <si>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</si>
  <si>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</si>
  <si>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</si>
  <si>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</si>
  <si>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</si>
  <si>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</si>
  <si>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</si>
  <si>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</si>
  <si>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</si>
  <si>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</si>
  <si>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</si>
  <si>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</si>
  <si>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</si>
  <si>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</si>
  <si>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</si>
  <si>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</si>
  <si>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</si>
  <si>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</si>
  <si>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</si>
  <si>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</si>
  <si>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</si>
  <si>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</si>
  <si>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</si>
  <si>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</si>
  <si>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</si>
  <si>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</si>
  <si>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</si>
  <si>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</si>
  <si>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</si>
  <si>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</si>
  <si>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</si>
  <si>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</si>
  <si>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</si>
  <si>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</si>
  <si>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</si>
  <si>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</si>
  <si>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</si>
  <si>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</si>
  <si>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</si>
  <si>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</si>
  <si>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</si>
  <si>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</si>
  <si>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</si>
  <si>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</si>
  <si>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</si>
  <si>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</si>
  <si>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</si>
  <si>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</si>
  <si>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</si>
  <si>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</si>
  <si>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</si>
  <si>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</si>
  <si>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</si>
  <si>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</si>
  <si>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</si>
  <si>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</si>
  <si>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</si>
  <si>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</si>
  <si>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</si>
  <si>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</si>
  <si>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</si>
  <si>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</si>
  <si>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</si>
  <si>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</si>
  <si>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</si>
  <si>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</si>
  <si>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</si>
  <si>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</si>
  <si>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</si>
  <si>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</si>
  <si>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</si>
  <si>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</si>
  <si>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</si>
  <si>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</si>
  <si>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</si>
  <si>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</si>
  <si>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</si>
  <si>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</si>
  <si>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</si>
  <si>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</si>
  <si>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</si>
  <si>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</si>
  <si>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</si>
  <si>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</si>
  <si>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</si>
  <si>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</si>
  <si>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</si>
  <si>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</si>
  <si>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</si>
  <si>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</si>
  <si>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</si>
  <si>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</si>
  <si>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</si>
  <si>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</si>
  <si>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</si>
  <si>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</si>
  <si>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</si>
  <si>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</si>
  <si>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</si>
  <si>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</si>
  <si>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</si>
  <si>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</si>
  <si>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</si>
  <si>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</si>
  <si>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</si>
  <si>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</si>
  <si>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</si>
  <si>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</si>
  <si>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</si>
  <si>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</si>
  <si>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</si>
  <si>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</si>
  <si>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</si>
  <si>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</si>
  <si>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</si>
  <si>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</si>
  <si>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</si>
  <si>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</si>
  <si>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</si>
  <si>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</si>
  <si>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</si>
  <si>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</si>
  <si>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</si>
  <si>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</si>
  <si>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</si>
  <si>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</si>
  <si>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</si>
  <si>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</si>
  <si>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</si>
  <si>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</si>
  <si>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</si>
  <si>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</si>
  <si>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</si>
  <si>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</si>
  <si>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</si>
  <si>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</si>
  <si>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</si>
  <si>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</si>
  <si>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</si>
  <si>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</si>
  <si>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</si>
  <si>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</si>
  <si>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</si>
  <si>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</si>
  <si>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</si>
  <si>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</si>
  <si>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</si>
  <si>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</si>
  <si>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</si>
  <si>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</si>
  <si>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</si>
  <si>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</si>
  <si>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</si>
  <si>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</si>
  <si>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</si>
  <si>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</si>
  <si>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</si>
  <si>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</si>
  <si>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</si>
  <si>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</si>
  <si>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</si>
  <si>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</si>
  <si>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</si>
  <si>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</si>
  <si>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</si>
  <si>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</si>
  <si>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</si>
  <si>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</si>
  <si>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</si>
  <si>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</si>
  <si>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</si>
  <si>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</si>
  <si>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</si>
  <si>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</si>
  <si>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</si>
  <si>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</si>
  <si>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</si>
  <si>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</si>
  <si>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</si>
  <si>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</si>
  <si>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</si>
  <si>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</si>
  <si>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</si>
  <si>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</si>
  <si>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</si>
  <si>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</si>
  <si>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</si>
  <si>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</si>
  <si>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</si>
  <si>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</si>
  <si>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</si>
  <si>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</si>
  <si>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</si>
  <si>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</si>
  <si>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</si>
  <si>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</si>
  <si>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</si>
  <si>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</si>
  <si>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</si>
  <si>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</si>
  <si>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</si>
  <si>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</si>
  <si>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</si>
  <si>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</si>
  <si>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</si>
  <si>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</si>
  <si>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</si>
  <si>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</si>
  <si>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</si>
  <si>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</si>
  <si>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</si>
  <si>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</si>
  <si>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</si>
  <si>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</si>
  <si>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</si>
  <si>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</si>
  <si>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</si>
  <si>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</si>
  <si>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</si>
  <si>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</si>
  <si>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</si>
  <si>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</si>
  <si>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</si>
  <si>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</si>
  <si>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</si>
  <si>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</si>
  <si>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</si>
  <si>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</si>
  <si>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</si>
  <si>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</si>
  <si>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</si>
  <si>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</si>
  <si>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</si>
  <si>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</si>
  <si>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</si>
  <si>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</si>
  <si>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</si>
  <si>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</si>
  <si>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</si>
  <si>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</si>
  <si>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</si>
  <si>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</si>
  <si>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</si>
  <si>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</si>
  <si>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</si>
  <si>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</si>
  <si>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</si>
  <si>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</si>
  <si>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</si>
  <si>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</si>
  <si>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</si>
  <si>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</si>
  <si>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</si>
  <si>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</si>
  <si>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</si>
  <si>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</si>
  <si>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</si>
  <si>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</si>
  <si>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</si>
  <si>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</si>
  <si>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</si>
  <si>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</si>
  <si>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</si>
  <si>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</si>
  <si>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</si>
  <si>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</si>
  <si>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</si>
  <si>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</si>
  <si>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</si>
  <si>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</si>
  <si>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</si>
  <si>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</si>
  <si>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</si>
  <si>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</si>
  <si>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</si>
  <si>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</si>
  <si>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</si>
  <si>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</si>
  <si>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</si>
  <si>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</si>
  <si>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</si>
  <si>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</si>
  <si>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</si>
  <si>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</si>
  <si>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</si>
  <si>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</si>
  <si>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</si>
  <si>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</si>
  <si>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</si>
  <si>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</si>
  <si>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</si>
  <si>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</si>
  <si>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</si>
  <si>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</si>
  <si>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</si>
  <si>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</si>
  <si>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</si>
  <si>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</si>
  <si>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</si>
  <si>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</si>
  <si>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</si>
  <si>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</si>
  <si>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</si>
  <si>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</si>
  <si>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</si>
  <si>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</si>
  <si>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</si>
  <si>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</si>
  <si>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</si>
  <si>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</si>
  <si>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</si>
  <si>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</si>
  <si>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</si>
  <si>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</si>
  <si>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</si>
  <si>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</si>
  <si>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</si>
  <si>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</si>
  <si>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</si>
  <si>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</si>
  <si>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</si>
  <si>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</si>
  <si>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</si>
  <si>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</si>
  <si>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</si>
  <si>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</si>
  <si>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</si>
  <si>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</si>
  <si>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</si>
  <si>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</si>
  <si>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</si>
  <si>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</si>
  <si>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</si>
  <si>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</si>
  <si>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</si>
  <si>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</si>
  <si>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</si>
  <si>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</si>
  <si>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</si>
  <si>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</si>
  <si>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</si>
  <si>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</si>
  <si>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</si>
  <si>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</si>
  <si>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</si>
  <si>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</si>
  <si>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</si>
  <si>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</si>
  <si>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</si>
  <si>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</si>
  <si>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</si>
  <si>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</si>
  <si>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</si>
  <si>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</si>
  <si>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</si>
  <si>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</si>
  <si>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</si>
  <si>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</si>
  <si>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</si>
  <si>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</si>
  <si>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</si>
  <si>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</si>
  <si>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</si>
  <si>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</si>
  <si>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</si>
  <si>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</si>
  <si>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</si>
  <si>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</si>
  <si>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</si>
  <si>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</si>
  <si>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</si>
  <si>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</si>
  <si>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</si>
  <si>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</si>
  <si>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</si>
  <si>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</si>
  <si>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</si>
  <si>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</si>
  <si>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</si>
  <si>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</si>
  <si>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</si>
  <si>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</si>
  <si>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</si>
  <si>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</si>
  <si>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</si>
  <si>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</si>
  <si>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</si>
  <si>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</si>
  <si>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</si>
  <si>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</si>
  <si>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</si>
  <si>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</si>
  <si>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</si>
  <si>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</si>
  <si>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</si>
  <si>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</si>
  <si>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</si>
  <si>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</si>
  <si>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</si>
  <si>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</si>
  <si>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</si>
  <si>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</si>
  <si>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</si>
  <si>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</si>
  <si>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</si>
  <si>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</si>
  <si>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</si>
  <si>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</si>
  <si>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</si>
  <si>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</si>
  <si>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</si>
  <si>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</si>
  <si>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</si>
  <si>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</si>
  <si>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</si>
  <si>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</si>
  <si>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</si>
  <si>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</si>
  <si>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</si>
  <si>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</si>
  <si>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</si>
  <si>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</si>
  <si>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</si>
  <si>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</si>
  <si>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</si>
  <si>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</si>
  <si>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</si>
  <si>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</si>
  <si>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</si>
  <si>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</si>
  <si>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</si>
  <si>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</si>
  <si>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</si>
  <si>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</si>
  <si>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</si>
  <si>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</si>
  <si>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</si>
  <si>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</si>
  <si>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</si>
  <si>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</si>
  <si>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</si>
  <si>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</si>
  <si>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</si>
  <si>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</si>
  <si>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</si>
  <si>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</si>
  <si>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</si>
  <si>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</si>
  <si>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</si>
  <si>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</si>
  <si>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</si>
  <si>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</si>
  <si>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</si>
  <si>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</si>
  <si>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</si>
  <si>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</si>
  <si>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</si>
  <si>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</si>
  <si>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</si>
  <si>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</si>
  <si>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</si>
  <si>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</si>
  <si>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</si>
  <si>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</si>
  <si>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</si>
  <si>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</si>
  <si>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</si>
  <si>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</si>
  <si>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</si>
  <si>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</si>
  <si>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</si>
  <si>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</si>
  <si>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</si>
  <si>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</si>
  <si>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</si>
  <si>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</si>
  <si>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</si>
  <si>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</si>
  <si>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</si>
  <si>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</si>
  <si>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</si>
  <si>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</si>
  <si>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</si>
  <si>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</si>
  <si>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</si>
  <si>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</si>
  <si>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</si>
  <si>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</si>
  <si>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</si>
  <si>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</si>
  <si>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</si>
  <si>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</si>
  <si>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</si>
  <si>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</si>
  <si>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</si>
  <si>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</si>
  <si>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</si>
  <si>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</si>
  <si>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</si>
  <si>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</si>
  <si>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</si>
  <si>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</si>
  <si>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</si>
  <si>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</si>
  <si>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</si>
  <si>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</si>
  <si>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</si>
  <si>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</si>
  <si>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</si>
  <si>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</si>
  <si>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</si>
  <si>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</si>
  <si>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</si>
  <si>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</si>
  <si>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</si>
  <si>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</si>
  <si>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</si>
  <si>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</si>
  <si>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</si>
  <si>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</si>
  <si>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</si>
  <si>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</si>
  <si>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</si>
  <si>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</si>
  <si>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</si>
  <si>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</si>
  <si>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</si>
  <si>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</si>
  <si>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</si>
  <si>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</si>
  <si>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</si>
  <si>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</si>
  <si>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</si>
  <si>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</si>
  <si>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</si>
  <si>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</si>
  <si>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</si>
  <si>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</si>
  <si>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</si>
  <si>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</si>
  <si>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</si>
  <si>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</si>
  <si>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</si>
  <si>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</si>
  <si>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</si>
  <si>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</si>
  <si>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</si>
  <si>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</si>
  <si>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</si>
  <si>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</si>
  <si>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</si>
  <si>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</si>
  <si>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</si>
  <si>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</si>
  <si>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</si>
  <si>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</si>
  <si>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</si>
  <si>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</si>
  <si>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</si>
  <si>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</si>
  <si>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</si>
  <si>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</si>
  <si>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</si>
  <si>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</si>
  <si>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</si>
  <si>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</si>
  <si>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</si>
  <si>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</si>
  <si>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</si>
  <si>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</si>
  <si>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</si>
  <si>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</si>
  <si>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</si>
  <si>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</si>
  <si>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</si>
  <si>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</si>
  <si>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</si>
  <si>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</si>
  <si>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</si>
  <si>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</si>
  <si>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</si>
  <si>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</si>
  <si>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</si>
  <si>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</si>
  <si>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</si>
  <si>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</si>
  <si>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</si>
  <si>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</si>
  <si>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</si>
  <si>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</si>
  <si>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</si>
  <si>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</si>
  <si>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</si>
  <si>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</si>
  <si>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</si>
  <si>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</si>
  <si>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</si>
  <si>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</si>
  <si>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</si>
  <si>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</si>
  <si>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</si>
  <si>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</si>
  <si>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</si>
  <si>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</si>
  <si>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</si>
  <si>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</si>
  <si>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</si>
  <si>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</si>
  <si>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</si>
  <si>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</si>
  <si>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</si>
  <si>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</si>
  <si>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</si>
  <si>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</si>
  <si>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</si>
  <si>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</si>
  <si>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</si>
  <si>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</si>
  <si>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</si>
  <si>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</si>
  <si>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</si>
  <si>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</si>
  <si>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</si>
  <si>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</si>
  <si>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</si>
  <si>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</si>
  <si>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</si>
  <si>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</si>
  <si>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</si>
  <si>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</si>
  <si>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</si>
  <si>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</si>
  <si>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</si>
  <si>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</si>
  <si>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</si>
  <si>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</si>
  <si>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</si>
  <si>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</si>
  <si>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</si>
  <si>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</si>
  <si>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</si>
  <si>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</si>
  <si>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</si>
  <si>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</si>
  <si>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</si>
  <si>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</si>
  <si>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</si>
  <si>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</si>
  <si>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</si>
  <si>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</si>
  <si>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</si>
  <si>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</si>
  <si>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</si>
  <si>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</si>
  <si>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</si>
  <si>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</si>
  <si>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</si>
  <si>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</si>
  <si>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</si>
  <si>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</si>
  <si>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</si>
  <si>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</si>
  <si>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</si>
  <si>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</si>
  <si>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</si>
  <si>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</si>
  <si>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</si>
  <si>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</si>
  <si>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</si>
  <si>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</si>
  <si>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</si>
  <si>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</si>
  <si>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</si>
  <si>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</si>
  <si>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</si>
  <si>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</si>
  <si>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</si>
  <si>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</si>
  <si>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</si>
  <si>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</si>
  <si>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</si>
  <si>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</si>
  <si>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</si>
  <si>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</si>
  <si>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</si>
  <si>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</si>
  <si>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</si>
  <si>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</si>
  <si>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</si>
  <si>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</si>
  <si>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</si>
  <si>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</si>
  <si>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</si>
  <si>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</si>
  <si>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</si>
  <si>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</si>
  <si>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</si>
  <si>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</si>
  <si>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</si>
  <si>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</si>
  <si>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</si>
  <si>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</si>
  <si>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</si>
  <si>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</si>
  <si>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</si>
  <si>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</si>
  <si>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</si>
  <si>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</si>
  <si>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</si>
  <si>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</si>
  <si>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</si>
  <si>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</si>
  <si>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</si>
  <si>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</si>
  <si>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</si>
  <si>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</si>
  <si>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</si>
  <si>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</si>
  <si>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</si>
  <si>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</si>
  <si>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</si>
  <si>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</si>
  <si>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</si>
  <si>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</si>
  <si>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</si>
  <si>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</si>
  <si>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</si>
  <si>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</si>
  <si>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</si>
  <si>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</si>
  <si>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</si>
  <si>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</si>
  <si>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</si>
  <si>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</si>
  <si>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</si>
  <si>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</si>
  <si>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</si>
  <si>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</si>
  <si>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</si>
  <si>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</si>
  <si>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</si>
  <si>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</si>
  <si>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</si>
  <si>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</si>
  <si>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</si>
  <si>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</si>
  <si>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</si>
  <si>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</si>
  <si>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</si>
  <si>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</si>
  <si>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</si>
  <si>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</si>
  <si>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</si>
  <si>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</si>
  <si>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</si>
  <si>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</si>
  <si>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</si>
  <si>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</si>
  <si>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</si>
  <si>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</si>
  <si>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</si>
  <si>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</si>
  <si>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</si>
  <si>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</si>
  <si>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</si>
  <si>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</si>
  <si>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</si>
  <si>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</si>
  <si>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</si>
  <si>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</si>
  <si>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</si>
  <si>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</si>
  <si>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</si>
  <si>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</si>
  <si>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</si>
  <si>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</si>
  <si>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</si>
  <si>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</si>
  <si>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</si>
  <si>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</si>
  <si>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</si>
  <si>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</si>
  <si>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</si>
  <si>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</si>
  <si>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</si>
  <si>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</si>
  <si>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</si>
  <si>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</si>
  <si>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</si>
  <si>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</si>
  <si>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</si>
  <si>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</si>
  <si>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</si>
  <si>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</si>
  <si>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</si>
  <si>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</si>
  <si>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</si>
  <si>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</si>
  <si>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</si>
  <si>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</si>
  <si>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</si>
  <si>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</si>
  <si>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</si>
  <si>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</si>
  <si>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</si>
  <si>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</si>
  <si>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</si>
  <si>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</si>
  <si>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</si>
  <si>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</si>
  <si>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</si>
  <si>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</si>
  <si>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</si>
  <si>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</si>
  <si>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</si>
  <si>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</si>
  <si>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</si>
  <si>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</si>
  <si>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</si>
  <si>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</si>
  <si>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</si>
  <si>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</si>
  <si>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</si>
  <si>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</si>
  <si>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</si>
  <si>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</si>
  <si>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</si>
  <si>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</si>
  <si>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</si>
  <si>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</si>
  <si>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</si>
  <si>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</si>
  <si>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</si>
  <si>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</si>
  <si>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</si>
  <si>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</si>
  <si>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</si>
  <si>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</si>
  <si>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</si>
  <si>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</si>
  <si>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</si>
  <si>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</si>
  <si>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</si>
  <si>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</si>
  <si>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</si>
  <si>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</si>
  <si>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</si>
  <si>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</si>
  <si>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</si>
  <si>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</si>
  <si>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</si>
  <si>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</si>
  <si>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</si>
  <si>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</si>
  <si>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</si>
  <si>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</si>
  <si>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</si>
  <si>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</si>
  <si>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</si>
  <si>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</si>
  <si>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</si>
  <si>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</si>
  <si>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</si>
  <si>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</si>
  <si>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</si>
  <si>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</si>
  <si>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</si>
  <si>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</si>
  <si>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</si>
  <si>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</si>
  <si>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</si>
  <si>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</si>
  <si>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</si>
  <si>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</si>
  <si>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</si>
  <si>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</si>
  <si>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</si>
  <si>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</si>
  <si>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</si>
  <si>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</si>
  <si>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</si>
  <si>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</si>
  <si>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</si>
  <si>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</si>
  <si>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</si>
  <si>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</si>
  <si>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</si>
  <si>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</si>
  <si>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</si>
  <si>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</si>
  <si>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</si>
  <si>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</si>
  <si>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</si>
  <si>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</si>
  <si>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</si>
  <si>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</si>
  <si>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</si>
  <si>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</si>
  <si>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</si>
  <si>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</si>
  <si>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</si>
  <si>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</si>
  <si>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</si>
  <si>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</si>
  <si>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</si>
  <si>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</si>
  <si>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</si>
  <si>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</si>
  <si>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</si>
  <si>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</si>
  <si>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</si>
  <si>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</si>
  <si>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</si>
  <si>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</si>
  <si>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</si>
  <si>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</si>
  <si>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</si>
  <si>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</si>
  <si>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</si>
  <si>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</si>
  <si>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</si>
  <si>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</si>
  <si>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</si>
  <si>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</si>
  <si>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</si>
  <si>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</si>
  <si>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</si>
  <si>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</si>
  <si>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</si>
  <si>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</si>
  <si>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</si>
  <si>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</si>
  <si>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</si>
  <si>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</si>
  <si>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</si>
  <si>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</si>
  <si>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</si>
  <si>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</si>
  <si>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</si>
  <si>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</si>
  <si>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</si>
  <si>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</si>
  <si>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</si>
  <si>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</si>
  <si>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</si>
  <si>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</si>
  <si>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</si>
  <si>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</si>
  <si>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</si>
  <si>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</si>
  <si>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</si>
  <si>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</si>
  <si>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</si>
  <si>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</si>
  <si>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</si>
  <si>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</si>
  <si>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</si>
  <si>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</si>
  <si>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</si>
  <si>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</si>
  <si>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</si>
  <si>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</si>
  <si>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</si>
  <si>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</si>
  <si>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</si>
  <si>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</si>
  <si>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</si>
  <si>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</si>
  <si>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</si>
  <si>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</si>
  <si>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</si>
  <si>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</si>
  <si>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</si>
  <si>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</si>
  <si>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</si>
  <si>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</si>
  <si>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</si>
  <si>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</si>
  <si>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</si>
  <si>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</si>
  <si>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</si>
  <si>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</si>
  <si>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</si>
  <si>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</si>
  <si>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</si>
  <si>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</si>
  <si>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</si>
  <si>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</si>
  <si>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</si>
  <si>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</si>
  <si>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</si>
  <si>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</si>
  <si>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</si>
  <si>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</si>
  <si>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</si>
  <si>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</si>
  <si>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</si>
  <si>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</si>
  <si>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</si>
  <si>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</si>
  <si>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</si>
  <si>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</si>
  <si>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</si>
  <si>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</si>
  <si>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</si>
  <si>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</si>
  <si>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</si>
  <si>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</si>
  <si>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</si>
  <si>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</si>
  <si>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</si>
  <si>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</si>
  <si>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</si>
  <si>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</si>
  <si>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</si>
  <si>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</si>
  <si>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</si>
  <si>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</si>
  <si>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</si>
  <si>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</si>
  <si>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</si>
  <si>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</si>
  <si>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</si>
  <si>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</si>
  <si>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</si>
  <si>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</si>
  <si>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</si>
  <si>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</si>
  <si>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</si>
  <si>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</si>
  <si>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</si>
  <si>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</si>
  <si>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</si>
  <si>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</si>
  <si>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</si>
  <si>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</si>
  <si>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</si>
  <si>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</si>
  <si>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</si>
  <si>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</si>
  <si>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</si>
  <si>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</si>
  <si>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</si>
  <si>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</si>
  <si>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</si>
  <si>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</si>
  <si>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</si>
  <si>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</si>
  <si>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</si>
  <si>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</si>
  <si>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</si>
  <si>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</si>
  <si>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</si>
  <si>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</si>
  <si>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</si>
  <si>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</si>
  <si>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</si>
  <si>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</si>
  <si>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</si>
  <si>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</si>
  <si>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</si>
  <si>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</si>
  <si>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</si>
  <si>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</si>
  <si>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</si>
  <si>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</si>
  <si>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</si>
  <si>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</si>
  <si>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</si>
  <si>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</si>
  <si>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</si>
  <si>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</si>
  <si>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</si>
  <si>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</si>
  <si>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</si>
  <si>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</si>
  <si>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</si>
  <si>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</si>
  <si>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</si>
  <si>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</si>
  <si>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</si>
  <si>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</si>
  <si>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</si>
  <si>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</si>
  <si>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</si>
  <si>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</si>
  <si>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</si>
  <si>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</si>
  <si>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</si>
  <si>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</si>
  <si>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</si>
  <si>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</si>
  <si>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</si>
  <si>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</si>
  <si>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</si>
  <si>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</si>
  <si>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</si>
  <si>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</si>
  <si>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</si>
  <si>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</si>
  <si>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</si>
  <si>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</si>
  <si>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</si>
  <si>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</si>
  <si>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</si>
  <si>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</si>
  <si>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</si>
  <si>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</si>
  <si>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</si>
  <si>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</si>
  <si>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</si>
  <si>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</si>
  <si>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</si>
  <si>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</si>
  <si>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</si>
  <si>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</si>
  <si>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</si>
  <si>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</si>
  <si>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</si>
  <si>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</si>
  <si>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</si>
  <si>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</si>
  <si>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</si>
  <si>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</si>
  <si>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</si>
  <si>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</si>
  <si>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</si>
  <si>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</si>
  <si>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</si>
  <si>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</si>
  <si>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</si>
  <si>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</si>
  <si>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</si>
  <si>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</si>
  <si>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</si>
  <si>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</si>
  <si>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</si>
  <si>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</si>
  <si>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</si>
  <si>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</si>
  <si>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</si>
  <si>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</si>
  <si>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</si>
  <si>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</si>
  <si>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</si>
  <si>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</si>
  <si>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</si>
  <si>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</si>
  <si>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</si>
  <si>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</si>
  <si>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</si>
  <si>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</si>
  <si>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</si>
  <si>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</si>
  <si>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</si>
  <si>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</si>
  <si>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</si>
  <si>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</si>
  <si>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</si>
  <si>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</si>
  <si>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</si>
  <si>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</si>
  <si>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</si>
  <si>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</si>
  <si>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</si>
  <si>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</si>
  <si>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</si>
  <si>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</si>
  <si>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</si>
  <si>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</si>
  <si>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</si>
  <si>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</si>
  <si>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</si>
  <si>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</si>
  <si>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</si>
  <si>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</si>
  <si>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</si>
  <si>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</si>
  <si>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</si>
  <si>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</si>
  <si>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</si>
  <si>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</si>
  <si>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</si>
  <si>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</si>
  <si>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</si>
  <si>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</si>
  <si>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</si>
  <si>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</si>
  <si>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</si>
  <si>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</si>
  <si>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</si>
  <si>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</si>
  <si>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</si>
  <si>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</si>
  <si>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</si>
  <si>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</si>
  <si>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</si>
  <si>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</si>
  <si>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</si>
  <si>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</si>
  <si>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</si>
  <si>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</si>
  <si>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</si>
  <si>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</si>
  <si>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</si>
  <si>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</si>
  <si>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</si>
  <si>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</si>
  <si>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</si>
  <si>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</si>
  <si>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</si>
  <si>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</si>
  <si>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</si>
  <si>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</si>
  <si>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</si>
  <si>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</si>
  <si>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</si>
  <si>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</si>
  <si>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</si>
  <si>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</si>
  <si>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</si>
  <si>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</si>
  <si>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</si>
  <si>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</si>
  <si>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</si>
  <si>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</si>
  <si>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</si>
  <si>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</si>
  <si>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</si>
  <si>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</si>
  <si>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</si>
  <si>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</si>
  <si>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</si>
  <si>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</si>
  <si>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</si>
  <si>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</si>
  <si>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</si>
  <si>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</si>
  <si>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</si>
  <si>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</si>
  <si>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</si>
  <si>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</si>
  <si>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</si>
  <si>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</si>
  <si>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</si>
  <si>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</si>
  <si>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</si>
  <si>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</si>
  <si>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</si>
  <si>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</si>
  <si>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</si>
  <si>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</si>
  <si>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</si>
  <si>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</si>
  <si>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</si>
  <si>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</si>
  <si>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</si>
  <si>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</si>
  <si>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</si>
  <si>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</si>
  <si>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</si>
  <si>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</si>
  <si>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</si>
  <si>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</si>
  <si>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</si>
  <si>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</si>
  <si>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</si>
  <si>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</si>
  <si>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</si>
  <si>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</si>
  <si>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</si>
  <si>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</si>
  <si>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</si>
  <si>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</si>
  <si>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</si>
  <si>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</si>
  <si>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</si>
  <si>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</si>
  <si>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</si>
  <si>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</si>
  <si>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</si>
  <si>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</si>
  <si>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</si>
  <si>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</si>
  <si>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</si>
  <si>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</si>
  <si>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</si>
  <si>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</si>
  <si>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</si>
  <si>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</si>
  <si>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</si>
  <si>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</si>
  <si>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</si>
  <si>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</si>
  <si>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</si>
  <si>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</si>
  <si>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</si>
  <si>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</si>
  <si>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</si>
  <si>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</si>
  <si>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</si>
  <si>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</si>
  <si>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</si>
  <si>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</si>
  <si>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</si>
  <si>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</si>
  <si>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</si>
  <si>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</si>
  <si>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</si>
  <si>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</si>
  <si>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</si>
  <si>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</si>
  <si>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</si>
  <si>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</si>
  <si>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</si>
  <si>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</si>
  <si>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</si>
  <si>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</si>
  <si>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</si>
  <si>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</si>
  <si>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</si>
  <si>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</si>
  <si>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</si>
  <si>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</si>
  <si>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</si>
  <si>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</si>
  <si>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</si>
  <si>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</si>
  <si>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</si>
  <si>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</si>
  <si>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</si>
  <si>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</si>
  <si>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</si>
  <si>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</si>
  <si>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</si>
  <si>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</si>
  <si>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</si>
  <si>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</si>
  <si>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</si>
  <si>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</si>
  <si>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</si>
  <si>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</si>
  <si>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</si>
  <si>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</si>
  <si>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</si>
  <si>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</si>
  <si>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</si>
  <si>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</si>
  <si>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</si>
  <si>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</si>
  <si>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</si>
  <si>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</si>
  <si>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</si>
  <si>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</si>
  <si>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</si>
  <si>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</si>
  <si>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</si>
  <si>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</si>
  <si>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</si>
  <si>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</si>
  <si>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</si>
  <si>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</si>
  <si>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</si>
  <si>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</si>
  <si>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</si>
  <si>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</si>
  <si>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</si>
  <si>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</si>
  <si>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</si>
  <si>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</si>
  <si>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</si>
  <si>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</si>
  <si>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</si>
  <si>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</si>
  <si>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</si>
  <si>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</si>
  <si>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</si>
  <si>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</si>
  <si>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</si>
  <si>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</si>
  <si>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</si>
  <si>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</si>
  <si>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</si>
  <si>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</si>
  <si>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</si>
  <si>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</si>
  <si>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</si>
  <si>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</si>
  <si>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</si>
  <si>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</si>
  <si>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</si>
  <si>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</si>
  <si>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</si>
  <si>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</si>
  <si>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</si>
  <si>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</si>
  <si>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</si>
  <si>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</si>
  <si>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</si>
  <si>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</si>
  <si>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</si>
  <si>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</si>
  <si>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</si>
  <si>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</si>
  <si>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</si>
  <si>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</si>
  <si>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</si>
  <si>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</si>
  <si>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</si>
  <si>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</si>
  <si>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</si>
  <si>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</si>
  <si>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</si>
  <si>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</si>
  <si>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</si>
  <si>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</si>
  <si>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</si>
  <si>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</si>
  <si>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</si>
  <si>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</si>
  <si>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</si>
  <si>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</si>
  <si>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</si>
  <si>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</si>
  <si>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</si>
  <si>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</si>
  <si>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</si>
  <si>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</si>
  <si>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</si>
  <si>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</si>
  <si>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</si>
  <si>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</si>
  <si>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</si>
  <si>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</si>
  <si>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</si>
  <si>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</si>
  <si>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</si>
  <si>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</si>
  <si>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</si>
  <si>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</si>
  <si>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</si>
  <si>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</si>
  <si>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</si>
  <si>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</si>
  <si>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</si>
  <si>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</si>
  <si>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</si>
  <si>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</si>
  <si>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</si>
  <si>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</si>
  <si>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</si>
  <si>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</si>
  <si>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</si>
  <si>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</si>
  <si>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</si>
  <si>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</si>
  <si>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</si>
  <si>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</si>
  <si>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</si>
  <si>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</si>
  <si>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</si>
  <si>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</si>
  <si>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</si>
  <si>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</si>
  <si>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</si>
  <si>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</si>
  <si>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</si>
  <si>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</si>
  <si>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</si>
  <si>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</si>
  <si>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</si>
  <si>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</si>
  <si>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</si>
  <si>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</si>
  <si>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</si>
  <si>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</si>
  <si>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</si>
  <si>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</si>
  <si>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</si>
  <si>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</si>
  <si>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</si>
  <si>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</si>
  <si>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</si>
  <si>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</si>
  <si>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</si>
  <si>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</si>
  <si>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</si>
  <si>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</si>
  <si>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</si>
  <si>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</si>
  <si>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</si>
  <si>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</si>
  <si>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</si>
  <si>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</si>
  <si>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</si>
  <si>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</si>
  <si>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</si>
  <si>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</si>
  <si>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</si>
  <si>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</si>
  <si>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</si>
  <si>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</si>
  <si>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</si>
  <si>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</si>
  <si>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</si>
  <si>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</si>
  <si>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</si>
  <si>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</si>
  <si>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</si>
  <si>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</si>
  <si>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</si>
  <si>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</si>
  <si>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</si>
  <si>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</si>
  <si>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</si>
  <si>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</si>
  <si>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</si>
  <si>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</si>
  <si>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</si>
  <si>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</si>
  <si>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</si>
  <si>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</si>
  <si>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</si>
  <si>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</si>
  <si>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</si>
  <si>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</si>
  <si>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</si>
  <si>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</si>
  <si>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</si>
  <si>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</si>
  <si>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</si>
  <si>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</si>
  <si>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</si>
  <si>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</si>
  <si>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</si>
  <si>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</si>
  <si>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</si>
  <si>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</si>
  <si>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</si>
  <si>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</si>
  <si>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</si>
  <si>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</si>
  <si>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</si>
  <si>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</si>
  <si>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</si>
  <si>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</si>
  <si>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</si>
  <si>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</si>
  <si>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</si>
  <si>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</si>
  <si>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</si>
  <si>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</si>
  <si>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</si>
  <si>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</si>
  <si>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</si>
  <si>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</si>
  <si>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</si>
  <si>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</si>
  <si>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</si>
  <si>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</si>
  <si>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</si>
  <si>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</si>
  <si>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</si>
  <si>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</si>
  <si>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</si>
  <si>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</si>
  <si>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</si>
  <si>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</si>
  <si>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</si>
  <si>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</si>
  <si>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</si>
  <si>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</si>
  <si>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</si>
  <si>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</si>
  <si>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</si>
  <si>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</si>
  <si>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</si>
  <si>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</si>
  <si>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</si>
  <si>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</si>
  <si>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</si>
  <si>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</si>
  <si>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</si>
  <si>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</si>
  <si>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</si>
  <si>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</si>
  <si>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</si>
  <si>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</si>
  <si>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</si>
  <si>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</si>
  <si>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</si>
  <si>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</si>
  <si>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</si>
  <si>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</si>
  <si>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</si>
  <si>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</si>
  <si>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</si>
  <si>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</si>
  <si>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</si>
  <si>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</si>
  <si>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</si>
  <si>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</si>
  <si>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</si>
  <si>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</si>
  <si>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</si>
  <si>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</si>
  <si>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</si>
  <si>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</si>
  <si>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</si>
  <si>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</si>
  <si>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</si>
  <si>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</si>
  <si>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</si>
  <si>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</si>
  <si>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</si>
  <si>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</si>
  <si>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</si>
  <si>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</si>
  <si>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</si>
  <si>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</si>
  <si>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</si>
  <si>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</si>
  <si>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</si>
  <si>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</si>
  <si>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</si>
  <si>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</si>
  <si>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</si>
  <si>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</si>
  <si>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</si>
  <si>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</si>
  <si>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</si>
  <si>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</si>
  <si>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</si>
  <si>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</si>
  <si>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</si>
  <si>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</si>
  <si>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</si>
  <si>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</si>
  <si>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</si>
  <si>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</si>
  <si>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</si>
  <si>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</si>
  <si>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</si>
  <si>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</si>
  <si>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</si>
  <si>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</si>
  <si>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</si>
  <si>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</si>
  <si>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</si>
  <si>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</si>
  <si>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</si>
  <si>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</si>
  <si>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</si>
  <si>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</si>
  <si>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</si>
  <si>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</si>
  <si>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</si>
  <si>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</si>
  <si>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</si>
  <si>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</si>
  <si>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</si>
  <si>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</si>
  <si>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</si>
  <si>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</si>
  <si>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</si>
  <si>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</si>
  <si>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</si>
  <si>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</si>
  <si>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</si>
  <si>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</si>
  <si>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</si>
  <si>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</si>
  <si>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</si>
  <si>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</si>
  <si>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</si>
  <si>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</si>
  <si>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</si>
  <si>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</si>
  <si>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</si>
  <si>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</si>
  <si>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</si>
  <si>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</si>
  <si>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</si>
  <si>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</si>
  <si>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</si>
  <si>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</si>
  <si>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</si>
  <si>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</si>
  <si>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</si>
  <si>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</si>
  <si>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</si>
  <si>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</si>
  <si>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</si>
  <si>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</si>
  <si>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</si>
  <si>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</si>
  <si>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</si>
  <si>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</si>
  <si>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</si>
  <si>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</si>
  <si>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</si>
  <si>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</si>
  <si>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</si>
  <si>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</si>
  <si>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</si>
  <si>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</si>
  <si>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</si>
  <si>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</si>
  <si>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</si>
  <si>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</si>
  <si>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</si>
  <si>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</si>
  <si>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</si>
  <si>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</si>
  <si>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</si>
  <si>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</si>
  <si>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</si>
  <si>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</si>
  <si>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</si>
  <si>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</si>
  <si>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</si>
  <si>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</si>
  <si>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</si>
  <si>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</si>
  <si>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</si>
  <si>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</si>
  <si>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</si>
  <si>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</si>
  <si>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</si>
  <si>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</si>
  <si>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</si>
  <si>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</si>
  <si>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</si>
  <si>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</si>
  <si>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</si>
  <si>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</si>
  <si>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</si>
  <si>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</si>
  <si>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</si>
  <si>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</si>
  <si>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</si>
  <si>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</si>
  <si>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</si>
  <si>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</si>
  <si>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</si>
  <si>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</si>
  <si>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</si>
  <si>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</si>
  <si>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</si>
  <si>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</si>
  <si>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</si>
  <si>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</si>
  <si>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</si>
  <si>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</si>
  <si>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</si>
  <si>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</si>
  <si>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</si>
  <si>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</si>
  <si>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</si>
  <si>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</si>
  <si>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</si>
  <si>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</si>
  <si>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</si>
  <si>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</si>
  <si>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</si>
  <si>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</si>
  <si>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</si>
  <si>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</si>
  <si>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</si>
  <si>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</si>
  <si>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</si>
  <si>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</si>
  <si>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</si>
  <si>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</si>
  <si>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</si>
  <si>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</si>
  <si>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</si>
  <si>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</si>
  <si>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</si>
  <si>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</si>
  <si>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</si>
  <si>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</si>
  <si>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</si>
  <si>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</si>
  <si>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</si>
  <si>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</si>
  <si>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</si>
  <si>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</si>
  <si>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</si>
  <si>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</si>
  <si>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</si>
  <si>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</si>
  <si>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</si>
  <si>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</si>
  <si>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</si>
  <si>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</si>
  <si>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</si>
  <si>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</si>
  <si>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</si>
  <si>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</si>
  <si>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</si>
  <si>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</si>
  <si>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</si>
  <si>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</si>
  <si>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</si>
  <si>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</si>
  <si>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</si>
  <si>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</si>
  <si>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</si>
  <si>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</si>
  <si>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</si>
  <si>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</si>
  <si>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</si>
  <si>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</si>
  <si>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</si>
  <si>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</si>
  <si>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</si>
  <si>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</si>
  <si>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</si>
  <si>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</si>
  <si>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</si>
  <si>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</si>
  <si>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</si>
  <si>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</si>
  <si>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</si>
  <si>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</si>
  <si>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</si>
  <si>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</si>
  <si>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</si>
  <si>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</si>
  <si>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</si>
  <si>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</si>
  <si>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</si>
  <si>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</si>
  <si>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</si>
  <si>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</si>
  <si>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</si>
  <si>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</si>
  <si>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</si>
  <si>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</si>
  <si>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</si>
  <si>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</si>
  <si>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</si>
  <si>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</si>
  <si>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</si>
  <si>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</si>
  <si>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</si>
  <si>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</si>
  <si>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</si>
  <si>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</si>
  <si>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</si>
  <si>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</si>
  <si>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</si>
  <si>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</si>
  <si>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</si>
  <si>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</si>
  <si>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</si>
  <si>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</si>
  <si>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</si>
  <si>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</si>
  <si>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</si>
  <si>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</si>
  <si>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</si>
  <si>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</si>
  <si>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</si>
  <si>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</si>
  <si>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</si>
  <si>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</si>
  <si>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</si>
  <si>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</si>
  <si>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</si>
  <si>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</si>
  <si>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</si>
  <si>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</si>
  <si>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</si>
  <si>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</si>
  <si>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</si>
  <si>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</si>
  <si>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</si>
  <si>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</si>
  <si>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</si>
  <si>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</si>
  <si>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</si>
  <si>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</si>
  <si>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</si>
  <si>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</si>
  <si>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</si>
  <si>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</si>
  <si>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</si>
  <si>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</si>
  <si>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</si>
  <si>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</si>
  <si>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</si>
  <si>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</si>
  <si>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</si>
  <si>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</si>
  <si>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</si>
  <si>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</si>
  <si>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</si>
  <si>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</si>
  <si>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</si>
  <si>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</si>
  <si>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</si>
  <si>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</si>
  <si>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</si>
  <si>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</si>
  <si>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</si>
  <si>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</si>
  <si>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</si>
  <si>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</si>
  <si>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</si>
  <si>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</si>
  <si>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</si>
  <si>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</si>
  <si>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</si>
  <si>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</si>
  <si>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</si>
  <si>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</si>
  <si>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</si>
  <si>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</si>
  <si>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</si>
  <si>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</si>
  <si>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</si>
  <si>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</si>
  <si>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</si>
  <si>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</si>
  <si>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</si>
  <si>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</si>
  <si>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</si>
  <si>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</si>
  <si>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</si>
  <si>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</si>
  <si>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</si>
  <si>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</si>
  <si>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</si>
  <si>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</si>
  <si>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</si>
  <si>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</si>
  <si>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</si>
  <si>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</si>
  <si>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</si>
  <si>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</si>
  <si>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</si>
  <si>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</si>
  <si>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</si>
  <si>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</si>
  <si>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</si>
  <si>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</si>
  <si>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</si>
  <si>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</si>
  <si>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</si>
  <si>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</si>
  <si>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</si>
  <si>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</si>
  <si>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</si>
  <si>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</si>
  <si>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</si>
  <si>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</si>
  <si>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</si>
  <si>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</si>
  <si>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</si>
  <si>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</si>
  <si>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</si>
  <si>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</si>
  <si>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</si>
  <si>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</si>
  <si>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</si>
  <si>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</si>
  <si>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</si>
  <si>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</si>
  <si>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</si>
  <si>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</si>
  <si>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</si>
  <si>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</si>
  <si>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</si>
  <si>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</si>
  <si>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</si>
  <si>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</si>
  <si>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</si>
  <si>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</si>
  <si>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</si>
  <si>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</si>
  <si>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</si>
  <si>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</si>
  <si>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</si>
  <si>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</si>
  <si>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</si>
  <si>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</si>
  <si>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</si>
  <si>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</si>
  <si>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</si>
  <si>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</si>
  <si>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</si>
  <si>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</si>
  <si>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</si>
  <si>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</si>
  <si>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</si>
  <si>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</si>
  <si>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</si>
  <si>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</si>
  <si>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</si>
  <si>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</si>
  <si>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</si>
  <si>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</si>
  <si>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</si>
  <si>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</si>
  <si>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</si>
  <si>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</si>
  <si>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</si>
  <si>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</si>
  <si>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</si>
  <si>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</si>
  <si>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</si>
  <si>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</si>
  <si>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</si>
  <si>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</si>
  <si>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</si>
  <si>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</si>
  <si>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</si>
  <si>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</si>
  <si>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</si>
  <si>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</si>
  <si>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</si>
  <si>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</si>
  <si>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</si>
  <si>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</si>
  <si>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</si>
  <si>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</si>
  <si>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</si>
  <si>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</si>
  <si>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</si>
  <si>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</si>
  <si>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</si>
  <si>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</si>
  <si>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</si>
  <si>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</si>
  <si>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</si>
  <si>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</si>
  <si>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</si>
  <si>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</si>
  <si>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</si>
  <si>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</si>
  <si>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</si>
  <si>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</si>
  <si>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</si>
  <si>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</si>
  <si>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</si>
  <si>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</si>
  <si>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</si>
  <si>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</si>
  <si>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</si>
  <si>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</si>
  <si>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</si>
  <si>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</si>
  <si>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</si>
  <si>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</si>
  <si>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</si>
  <si>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</si>
  <si>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</si>
  <si>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</si>
  <si>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</si>
  <si>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</si>
  <si>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</si>
  <si>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</si>
  <si>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</si>
  <si>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</si>
  <si>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</si>
  <si>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</si>
  <si>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</si>
  <si>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</si>
  <si>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</si>
  <si>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</si>
  <si>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</si>
  <si>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</si>
  <si>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</si>
  <si>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</si>
  <si>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</si>
  <si>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</si>
  <si>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</si>
  <si>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</si>
  <si>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</si>
  <si>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</si>
  <si>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</si>
  <si>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</si>
  <si>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</si>
  <si>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</si>
  <si>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</si>
  <si>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</si>
  <si>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</si>
  <si>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</si>
  <si>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</si>
  <si>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</si>
  <si>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</si>
  <si>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</si>
  <si>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</si>
  <si>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</si>
  <si>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</si>
  <si>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</si>
  <si>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</si>
  <si>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</si>
  <si>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</si>
  <si>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</si>
  <si>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</si>
  <si>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</si>
  <si>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</si>
  <si>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</si>
  <si>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</si>
  <si>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</si>
  <si>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</si>
  <si>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</si>
  <si>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</si>
  <si>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</si>
  <si>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</si>
  <si>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</si>
  <si>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</si>
  <si>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</si>
  <si>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</si>
  <si>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</si>
  <si>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</si>
  <si>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</si>
  <si>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</si>
  <si>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</si>
  <si>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</si>
  <si>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</si>
  <si>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</si>
  <si>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</si>
  <si>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</si>
  <si>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</si>
  <si>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</si>
  <si>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</si>
  <si>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</si>
  <si>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</si>
  <si>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</si>
  <si>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</si>
  <si>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</si>
  <si>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</si>
  <si>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</si>
  <si>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</si>
  <si>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</si>
  <si>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</si>
  <si>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</si>
  <si>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</si>
  <si>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</si>
  <si>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</si>
  <si>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</si>
  <si>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</si>
  <si>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</si>
  <si>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</si>
  <si>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</si>
  <si>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</si>
  <si>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</si>
  <si>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</si>
  <si>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</si>
  <si>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</si>
  <si>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</si>
  <si>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</si>
  <si>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</si>
  <si>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</si>
  <si>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</si>
  <si>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</si>
  <si>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</si>
  <si>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</si>
  <si>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</si>
  <si>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</si>
  <si>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</si>
  <si>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</si>
  <si>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</si>
  <si>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</si>
  <si>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</si>
  <si>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</si>
  <si>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</si>
  <si>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</si>
  <si>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</si>
  <si>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</si>
  <si>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</si>
  <si>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</si>
  <si>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</si>
  <si>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</si>
  <si>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</si>
  <si>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</si>
  <si>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</si>
  <si>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</si>
  <si>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</si>
  <si>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</si>
  <si>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</si>
  <si>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</si>
  <si>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</si>
  <si>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</si>
  <si>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</si>
  <si>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</si>
  <si>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</si>
  <si>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</si>
  <si>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</si>
  <si>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</si>
  <si>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</si>
  <si>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</si>
  <si>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</si>
  <si>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</si>
  <si>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</si>
  <si>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</si>
  <si>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</si>
  <si>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</si>
  <si>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</si>
  <si>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</si>
  <si>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</si>
  <si>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</si>
  <si>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</si>
  <si>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</si>
  <si>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</si>
  <si>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</si>
  <si>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</si>
  <si>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</si>
  <si>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</si>
  <si>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</si>
  <si>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</si>
  <si>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</si>
  <si>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</si>
  <si>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</si>
  <si>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</si>
  <si>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</si>
  <si>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</si>
  <si>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</si>
  <si>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</si>
  <si>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</si>
  <si>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</si>
  <si>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</si>
  <si>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</si>
  <si>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</si>
  <si>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</si>
  <si>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</si>
  <si>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</si>
  <si>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</si>
  <si>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</si>
  <si>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</si>
  <si>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</si>
  <si>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</si>
  <si>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</si>
  <si>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</si>
  <si>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</si>
  <si>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</si>
  <si>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</si>
  <si>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</si>
  <si>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</si>
  <si>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</si>
  <si>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</si>
  <si>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</si>
  <si>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</si>
  <si>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</si>
  <si>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</si>
  <si>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</si>
  <si>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</si>
  <si>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</si>
  <si>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</si>
  <si>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</si>
  <si>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</si>
  <si>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</si>
  <si>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</si>
  <si>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</si>
  <si>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</si>
  <si>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</si>
  <si>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</si>
  <si>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</si>
  <si>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</si>
  <si>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</si>
  <si>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</si>
  <si>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</si>
  <si>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</si>
  <si>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</si>
  <si>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</si>
  <si>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</si>
  <si>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</si>
  <si>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</si>
  <si>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</si>
  <si>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</si>
  <si>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</si>
  <si>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</si>
  <si>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</si>
  <si>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</si>
  <si>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</si>
  <si>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</si>
  <si>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</si>
  <si>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</si>
  <si>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</si>
  <si>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</si>
  <si>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</si>
  <si>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</si>
  <si>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</si>
  <si>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</si>
  <si>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</si>
  <si>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</si>
  <si>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</si>
  <si>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</si>
  <si>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</si>
  <si>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</si>
  <si>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</si>
  <si>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</si>
  <si>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</si>
  <si>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</si>
  <si>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</si>
  <si>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</si>
  <si>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</si>
  <si>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</si>
  <si>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</si>
  <si>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</si>
  <si>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</si>
  <si>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</si>
  <si>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</si>
  <si>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</si>
  <si>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</si>
  <si>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</si>
  <si>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</si>
  <si>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</si>
  <si>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</si>
  <si>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</si>
  <si>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</si>
  <si>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</si>
  <si>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</si>
  <si>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</si>
  <si>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</si>
  <si>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</si>
  <si>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</si>
  <si>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</si>
  <si>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</si>
  <si>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</si>
  <si>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</si>
  <si>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</si>
  <si>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</si>
  <si>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</si>
  <si>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</si>
  <si>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</si>
  <si>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</si>
  <si>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</si>
  <si>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</si>
  <si>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</si>
  <si>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</si>
  <si>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</si>
  <si>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</si>
  <si>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</si>
  <si>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</si>
  <si>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</si>
  <si>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</si>
  <si>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</si>
  <si>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</si>
  <si>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</si>
  <si>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</si>
  <si>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</si>
  <si>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</si>
  <si>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</si>
  <si>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</si>
  <si>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</si>
  <si>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</si>
  <si>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</si>
  <si>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</si>
  <si>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</si>
  <si>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</si>
  <si>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</si>
  <si>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</si>
  <si>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</si>
  <si>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</si>
  <si>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</si>
  <si>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</si>
  <si>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</si>
  <si>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</si>
  <si>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</si>
  <si>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</si>
  <si>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</si>
  <si>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</si>
  <si>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</si>
  <si>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</si>
  <si>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</si>
  <si>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</si>
  <si>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</si>
  <si>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</si>
  <si>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</si>
  <si>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</si>
  <si>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</si>
  <si>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</si>
  <si>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</si>
  <si>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</si>
  <si>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</si>
  <si>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</si>
  <si>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</si>
  <si>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</si>
  <si>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</si>
  <si>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</si>
  <si>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</si>
  <si>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</si>
  <si>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</si>
  <si>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</si>
  <si>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</si>
  <si>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</si>
  <si>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</si>
  <si>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</si>
  <si>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</si>
  <si>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</si>
  <si>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</si>
  <si>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</si>
  <si>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</si>
  <si>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</si>
  <si>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</si>
  <si>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</si>
  <si>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</si>
  <si>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</si>
  <si>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</si>
  <si>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</si>
  <si>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</si>
  <si>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</si>
  <si>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</si>
  <si>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</si>
  <si>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</si>
  <si>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</si>
  <si>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</si>
  <si>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</si>
  <si>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</si>
  <si>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</si>
  <si>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</si>
  <si>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</si>
  <si>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</si>
  <si>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</si>
  <si>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</si>
  <si>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</si>
  <si>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</si>
  <si>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</si>
  <si>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</si>
  <si>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</si>
  <si>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</si>
  <si>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</si>
  <si>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</si>
  <si>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</si>
  <si>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</si>
  <si>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</si>
  <si>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</si>
  <si>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</si>
  <si>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</si>
  <si>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</si>
  <si>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</si>
  <si>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</si>
  <si>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</si>
  <si>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</si>
  <si>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</si>
  <si>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</si>
  <si>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</si>
  <si>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</si>
  <si>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</si>
  <si>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</si>
  <si>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</si>
  <si>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</si>
  <si>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</si>
  <si>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</si>
  <si>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</si>
  <si>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</si>
  <si>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</si>
  <si>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</si>
  <si>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</si>
  <si>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</si>
  <si>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</si>
  <si>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</si>
  <si>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</si>
  <si>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</si>
  <si>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</si>
  <si>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</si>
  <si>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</si>
  <si>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</si>
  <si>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</si>
  <si>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</si>
  <si>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</si>
  <si>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</si>
  <si>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</si>
  <si>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</si>
  <si>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</si>
  <si>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</si>
  <si>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</si>
  <si>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</si>
  <si>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</si>
  <si>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</si>
  <si>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</si>
  <si>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</si>
  <si>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</si>
  <si>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</si>
  <si>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</si>
  <si>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</si>
  <si>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</si>
  <si>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</si>
  <si>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</si>
  <si>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</si>
  <si>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</si>
  <si>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</si>
  <si>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</si>
  <si>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</si>
  <si>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</si>
  <si>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</si>
  <si>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</si>
  <si>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</si>
  <si>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</si>
  <si>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</si>
  <si>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</si>
  <si>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</si>
  <si>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</si>
  <si>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</si>
  <si>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</si>
  <si>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</si>
  <si>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</si>
  <si>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</si>
  <si>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</si>
  <si>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</si>
  <si>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</si>
  <si>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</si>
  <si>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</si>
  <si>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</si>
  <si>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</si>
  <si>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</si>
  <si>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</si>
  <si>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</si>
  <si>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</si>
  <si>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</si>
  <si>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</si>
  <si>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</si>
  <si>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</si>
  <si>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</si>
  <si>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</si>
  <si>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</si>
  <si>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</si>
  <si>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</si>
  <si>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</si>
  <si>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</si>
  <si>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</si>
  <si>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</si>
  <si>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</si>
  <si>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</si>
  <si>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</si>
  <si>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</si>
  <si>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</si>
  <si>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</si>
  <si>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</si>
  <si>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</si>
  <si>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</si>
  <si>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</si>
  <si>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</si>
  <si>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</si>
  <si>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</si>
  <si>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</si>
  <si>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</si>
  <si>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</si>
  <si>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</si>
  <si>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</si>
  <si>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</si>
  <si>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</si>
  <si>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</si>
  <si>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</si>
  <si>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</si>
  <si>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</si>
  <si>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</si>
  <si>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</si>
  <si>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</si>
  <si>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</si>
  <si>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</si>
  <si>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</si>
  <si>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</si>
  <si>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</si>
  <si>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</si>
  <si>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</si>
  <si>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</si>
  <si>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</si>
  <si>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</si>
  <si>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</si>
  <si>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</si>
  <si>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</si>
  <si>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</si>
  <si>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</si>
  <si>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</si>
  <si>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</si>
  <si>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</si>
  <si>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</si>
  <si>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</si>
  <si>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</si>
  <si>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</si>
  <si>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</si>
  <si>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</si>
  <si>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</si>
  <si>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</si>
  <si>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</si>
  <si>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</si>
  <si>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</si>
  <si>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</si>
  <si>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</si>
  <si>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</si>
  <si>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</si>
  <si>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</si>
  <si>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</si>
  <si>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</si>
  <si>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</si>
  <si>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</si>
  <si>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</si>
  <si>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</si>
  <si>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</si>
  <si>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</si>
  <si>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</si>
  <si>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</si>
  <si>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</si>
  <si>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</si>
  <si>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</si>
  <si>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</si>
  <si>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</si>
  <si>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</si>
  <si>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</si>
  <si>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</si>
  <si>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</si>
  <si>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</si>
  <si>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</si>
  <si>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</si>
  <si>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</si>
  <si>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</si>
  <si>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</si>
  <si>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</si>
  <si>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</si>
  <si>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</si>
  <si>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</si>
  <si>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</si>
  <si>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</si>
  <si>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</si>
  <si>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</si>
  <si>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</si>
  <si>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</si>
  <si>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</si>
  <si>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</si>
  <si>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</si>
  <si>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</si>
  <si>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</si>
  <si>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</si>
  <si>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</si>
  <si>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</si>
  <si>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</si>
  <si>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</si>
  <si>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</si>
  <si>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</si>
  <si>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</si>
  <si>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</si>
  <si>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</si>
  <si>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</si>
  <si>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</si>
  <si>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</si>
  <si>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</si>
  <si>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</si>
  <si>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</si>
  <si>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</si>
  <si>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</si>
  <si>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</si>
  <si>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</si>
  <si>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</si>
  <si>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</si>
  <si>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</si>
  <si>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</si>
  <si>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</si>
  <si>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</si>
  <si>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</si>
  <si>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</si>
  <si>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</si>
  <si>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</si>
  <si>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</si>
  <si>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</si>
  <si>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</si>
  <si>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</si>
  <si>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</si>
  <si>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</si>
  <si>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</si>
  <si>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</si>
  <si>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</si>
  <si>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</si>
  <si>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</si>
  <si>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</si>
  <si>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</si>
  <si>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</si>
  <si>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</si>
  <si>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</si>
  <si>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</si>
  <si>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</si>
  <si>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</si>
  <si>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</si>
  <si>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</si>
  <si>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</si>
  <si>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</si>
  <si>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</si>
  <si>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</si>
  <si>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</si>
  <si>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</si>
  <si>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</si>
  <si>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</si>
  <si>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</si>
  <si>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</si>
  <si>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</si>
  <si>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</si>
  <si>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</si>
  <si>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</si>
  <si>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</si>
  <si>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</si>
  <si>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</si>
  <si>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</si>
  <si>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</si>
  <si>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</si>
  <si>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</si>
  <si>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</si>
  <si>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</si>
  <si>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</si>
  <si>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</si>
  <si>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</si>
  <si>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</si>
  <si>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</si>
  <si>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</si>
  <si>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</si>
  <si>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</si>
  <si>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</si>
  <si>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</si>
  <si>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</si>
  <si>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</si>
  <si>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</si>
  <si>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</si>
  <si>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</si>
  <si>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</si>
  <si>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</si>
  <si>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</si>
  <si>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</si>
  <si>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</si>
  <si>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</si>
  <si>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</si>
  <si>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</si>
  <si>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</si>
  <si>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</si>
  <si>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</si>
  <si>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</si>
  <si>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</si>
  <si>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</si>
  <si>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</si>
  <si>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</si>
  <si>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</si>
  <si>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</si>
  <si>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</si>
  <si>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</si>
  <si>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</si>
  <si>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</si>
  <si>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</si>
  <si>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</si>
  <si>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</si>
  <si>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</si>
  <si>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</si>
  <si>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</si>
  <si>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</si>
  <si>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</si>
  <si>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</si>
  <si>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</si>
  <si>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</si>
  <si>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</si>
  <si>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</si>
  <si>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</si>
  <si>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</si>
  <si>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</si>
  <si>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</si>
  <si>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</si>
  <si>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</si>
  <si>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</si>
  <si>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</si>
  <si>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</si>
  <si>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</si>
  <si>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</si>
  <si>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</si>
  <si>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</si>
  <si>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</si>
  <si>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</si>
  <si>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</si>
  <si>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</si>
  <si>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</si>
  <si>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</si>
  <si>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</si>
  <si>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</si>
  <si>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</si>
  <si>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</si>
  <si>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</si>
  <si>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</si>
  <si>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</si>
  <si>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</si>
  <si>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</si>
  <si>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</si>
  <si>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</si>
  <si>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</si>
  <si>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</si>
  <si>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</si>
  <si>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</si>
  <si>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</si>
  <si>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</si>
  <si>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</si>
  <si>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</si>
  <si>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</si>
  <si>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</si>
  <si>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</si>
  <si>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</si>
  <si>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</si>
  <si>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</si>
  <si>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</si>
  <si>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</si>
  <si>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</si>
  <si>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</si>
  <si>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</si>
  <si>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</si>
  <si>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</si>
  <si>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</si>
  <si>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</si>
  <si>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</si>
  <si>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</si>
  <si>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</si>
  <si>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</si>
  <si>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</si>
  <si>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</si>
  <si>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</si>
  <si>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</si>
  <si>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</si>
  <si>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</si>
  <si>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</si>
  <si>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</si>
  <si>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</si>
  <si>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</si>
  <si>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</si>
  <si>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</si>
  <si>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</si>
  <si>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</si>
  <si>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</si>
  <si>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</si>
  <si>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</si>
  <si>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</si>
  <si>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</si>
  <si>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</si>
  <si>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</si>
  <si>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</si>
  <si>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</si>
  <si>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</si>
  <si>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</si>
  <si>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</si>
  <si>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</si>
  <si>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</si>
  <si>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</si>
  <si>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</si>
  <si>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</si>
  <si>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</si>
  <si>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</si>
  <si>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</si>
  <si>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</si>
  <si>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</si>
  <si>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</si>
  <si>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</si>
  <si>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</si>
  <si>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</si>
  <si>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</si>
  <si>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</si>
  <si>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</si>
  <si>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</si>
  <si>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</si>
  <si>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</si>
  <si>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</si>
  <si>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</si>
  <si>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</si>
  <si>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</si>
  <si>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</si>
  <si>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</si>
  <si>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</si>
  <si>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</si>
  <si>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</si>
  <si>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</si>
  <si>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</si>
  <si>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</si>
  <si>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</si>
  <si>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</si>
  <si>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</si>
  <si>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</si>
  <si>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</si>
  <si>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</si>
  <si>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</si>
  <si>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</si>
  <si>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</si>
  <si>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</si>
  <si>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</si>
  <si>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</si>
  <si>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</si>
  <si>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</si>
  <si>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</si>
  <si>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</si>
  <si>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</si>
  <si>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</si>
  <si>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</si>
  <si>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</si>
  <si>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</si>
  <si>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</si>
  <si>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</si>
  <si>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</si>
  <si>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</si>
  <si>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</si>
  <si>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</si>
  <si>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</si>
  <si>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</si>
  <si>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</si>
  <si>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</si>
  <si>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</si>
  <si>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</si>
  <si>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</si>
  <si>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</si>
  <si>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</si>
  <si>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</si>
  <si>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</si>
  <si>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</si>
  <si>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</si>
  <si>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</si>
  <si>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</si>
  <si>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</si>
  <si>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</si>
  <si>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</si>
  <si>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</si>
  <si>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</si>
  <si>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</si>
  <si>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</si>
  <si>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</si>
  <si>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</si>
  <si>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</si>
  <si>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</si>
  <si>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</si>
  <si>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</si>
  <si>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</si>
  <si>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</si>
  <si>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</si>
  <si>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</si>
  <si>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</si>
  <si>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</si>
  <si>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</si>
  <si>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</si>
  <si>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</si>
  <si>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</si>
  <si>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</si>
  <si>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</si>
  <si>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</si>
  <si>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</si>
  <si>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</si>
  <si>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</si>
  <si>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</si>
  <si>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</si>
  <si>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</si>
  <si>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</si>
  <si>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</si>
  <si>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</si>
  <si>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</si>
  <si>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</si>
  <si>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</si>
  <si>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</si>
  <si>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</si>
  <si>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</si>
  <si>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</si>
  <si>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</si>
  <si>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</si>
  <si>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</si>
  <si>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</si>
  <si>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</si>
  <si>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</si>
  <si>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</si>
  <si>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</si>
  <si>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</si>
  <si>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</si>
  <si>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</si>
  <si>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</si>
  <si>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</si>
  <si>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</si>
  <si>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</si>
  <si>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</si>
  <si>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</si>
  <si>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</si>
  <si>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</si>
  <si>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</si>
  <si>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</si>
  <si>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</si>
  <si>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</si>
  <si>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</si>
  <si>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</si>
  <si>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</si>
  <si>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</si>
  <si>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</si>
  <si>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</si>
  <si>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</si>
  <si>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</si>
  <si>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</si>
  <si>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</si>
  <si>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</si>
  <si>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</si>
  <si>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</si>
  <si>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</si>
  <si>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</si>
  <si>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</si>
  <si>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</si>
  <si>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</si>
  <si>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</si>
  <si>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</si>
  <si>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</si>
  <si>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</si>
  <si>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</si>
  <si>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</si>
  <si>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</si>
  <si>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</si>
  <si>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</si>
  <si>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</si>
  <si>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</si>
  <si>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</si>
  <si>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</si>
  <si>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</si>
  <si>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</si>
  <si>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</si>
  <si>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</si>
  <si>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</si>
  <si>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</si>
  <si>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</si>
  <si>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</si>
  <si>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</si>
  <si>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</si>
  <si>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</si>
  <si>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</si>
  <si>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</si>
  <si>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</si>
  <si>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</si>
  <si>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</si>
  <si>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</si>
  <si>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</si>
  <si>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</si>
  <si>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</si>
  <si>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</si>
  <si>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</si>
  <si>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</si>
  <si>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</si>
  <si>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</si>
  <si>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</si>
  <si>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</si>
  <si>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</si>
  <si>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</si>
  <si>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</si>
  <si>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</si>
  <si>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</si>
  <si>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</si>
  <si>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</si>
  <si>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</si>
  <si>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</si>
  <si>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</si>
  <si>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</si>
  <si>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</si>
  <si>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</si>
  <si>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</si>
  <si>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</si>
  <si>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</si>
  <si>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</si>
  <si>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</si>
  <si>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</si>
  <si>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</si>
  <si>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</si>
  <si>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</si>
  <si>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</si>
  <si>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</si>
  <si>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</si>
  <si>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</si>
  <si>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</si>
  <si>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</si>
  <si>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</si>
  <si>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</si>
  <si>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</si>
  <si>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</si>
  <si>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</si>
  <si>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</si>
  <si>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</si>
  <si>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</si>
  <si>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</si>
  <si>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</si>
  <si>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</si>
  <si>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</si>
  <si>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</si>
  <si>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</si>
  <si>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</si>
  <si>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</si>
  <si>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</si>
  <si>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</si>
  <si>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</si>
  <si>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</si>
  <si>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</si>
  <si>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</si>
  <si>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</si>
  <si>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</si>
  <si>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</si>
  <si>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</si>
  <si>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</si>
  <si>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</si>
  <si>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</si>
  <si>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</si>
  <si>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</si>
  <si>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</si>
  <si>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</si>
  <si>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</si>
  <si>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</si>
  <si>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</si>
  <si>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</si>
  <si>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</si>
  <si>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</si>
  <si>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</si>
  <si>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</si>
  <si>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</si>
  <si>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</si>
  <si>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</si>
  <si>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</si>
  <si>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</si>
  <si>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</si>
  <si>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</si>
  <si>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</si>
  <si>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</si>
  <si>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</si>
  <si>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</si>
  <si>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</si>
  <si>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</si>
  <si>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</si>
  <si>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</si>
  <si>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</si>
  <si>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</si>
  <si>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</si>
  <si>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</si>
  <si>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</si>
  <si>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</si>
  <si>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</si>
  <si>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</si>
  <si>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</si>
  <si>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</si>
  <si>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</si>
  <si>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</si>
  <si>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</si>
  <si>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</si>
  <si>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</si>
  <si>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</si>
  <si>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</si>
  <si>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</si>
  <si>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</si>
  <si>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</si>
  <si>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</si>
  <si>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</si>
  <si>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</si>
  <si>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</si>
  <si>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</si>
  <si>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</si>
  <si>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</si>
  <si>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</si>
  <si>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</si>
  <si>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</si>
  <si>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</si>
  <si>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</si>
  <si>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</si>
  <si>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</si>
  <si>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</si>
  <si>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</si>
  <si>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</si>
  <si>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</si>
  <si>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</si>
  <si>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</si>
  <si>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</si>
  <si>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</si>
  <si>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</si>
  <si>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</si>
  <si>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</si>
  <si>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</si>
  <si>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</si>
  <si>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</si>
  <si>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</si>
  <si>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</si>
  <si>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</si>
  <si>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</si>
  <si>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</si>
  <si>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</si>
  <si>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</si>
  <si>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</si>
  <si>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</si>
  <si>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</si>
  <si>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</si>
  <si>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</si>
  <si>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</si>
  <si>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</si>
  <si>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</si>
  <si>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</si>
  <si>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</si>
  <si>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</si>
  <si>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</si>
  <si>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</si>
  <si>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</si>
  <si>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</si>
  <si>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</si>
  <si>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</si>
  <si>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</si>
  <si>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</si>
  <si>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</si>
  <si>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</si>
  <si>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</si>
  <si>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</si>
  <si>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</si>
  <si>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</si>
  <si>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</si>
  <si>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</si>
  <si>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</si>
  <si>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</si>
  <si>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</si>
  <si>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</si>
  <si>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</si>
  <si>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</si>
  <si>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</si>
  <si>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</si>
  <si>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</si>
  <si>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</si>
  <si>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</si>
  <si>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</si>
  <si>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</si>
  <si>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</si>
  <si>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</si>
  <si>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</si>
  <si>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</si>
  <si>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</si>
  <si>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</si>
  <si>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</si>
  <si>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</si>
  <si>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</si>
  <si>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</si>
  <si>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</si>
  <si>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</si>
  <si>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</si>
  <si>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</si>
  <si>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</si>
  <si>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</si>
  <si>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</si>
  <si>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</si>
  <si>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</si>
  <si>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</si>
  <si>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</si>
  <si>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</si>
  <si>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</si>
  <si>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</si>
  <si>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</si>
  <si>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</si>
  <si>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</si>
  <si>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</si>
  <si>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</si>
  <si>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</si>
  <si>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</si>
  <si>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</si>
  <si>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</si>
  <si>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</si>
  <si>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</si>
  <si>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</si>
  <si>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</si>
  <si>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</si>
  <si>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</si>
  <si>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</si>
  <si>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</si>
  <si>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</si>
  <si>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</si>
  <si>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</si>
  <si>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</si>
  <si>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</si>
  <si>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</si>
  <si>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</si>
  <si>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</si>
  <si>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</si>
  <si>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</si>
  <si>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</si>
  <si>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</si>
  <si>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</si>
  <si>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</si>
  <si>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</si>
  <si>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</si>
  <si>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</si>
  <si>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</si>
  <si>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</si>
  <si>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</si>
  <si>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</si>
  <si>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</si>
  <si>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</si>
  <si>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</si>
  <si>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</si>
  <si>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</si>
  <si>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</si>
  <si>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</si>
  <si>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</si>
  <si>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</si>
  <si>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</si>
  <si>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</si>
  <si>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</si>
  <si>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</si>
  <si>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</si>
  <si>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</si>
  <si>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</si>
  <si>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</si>
  <si>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</si>
  <si>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</si>
  <si>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</si>
  <si>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</si>
  <si>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</si>
  <si>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</si>
  <si>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</si>
  <si>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</si>
  <si>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</si>
  <si>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</si>
  <si>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</si>
  <si>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</si>
  <si>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</si>
  <si>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</si>
  <si>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</si>
  <si>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</si>
  <si>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</si>
  <si>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</si>
  <si>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</si>
  <si>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</si>
  <si>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</si>
  <si>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</si>
  <si>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</si>
  <si>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</si>
  <si>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</si>
  <si>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</si>
  <si>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</si>
  <si>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</si>
  <si>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</si>
  <si>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</si>
  <si>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</si>
  <si>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</si>
  <si>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</si>
  <si>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</si>
  <si>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</si>
  <si>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</si>
  <si>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</si>
  <si>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</si>
  <si>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</si>
  <si>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</si>
  <si>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</si>
  <si>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</si>
  <si>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</si>
  <si>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</si>
  <si>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</si>
  <si>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</si>
  <si>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</si>
  <si>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</si>
  <si>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</si>
  <si>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</si>
  <si>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</si>
  <si>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</si>
  <si>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</si>
  <si>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</si>
  <si>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</si>
  <si>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</si>
  <si>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</si>
  <si>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</si>
  <si>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</si>
  <si>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</si>
  <si>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</si>
  <si>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</si>
  <si>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</si>
  <si>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</si>
  <si>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</si>
  <si>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</si>
  <si>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</si>
  <si>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</si>
  <si>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</si>
  <si>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</si>
  <si>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</si>
  <si>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</si>
  <si>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</si>
  <si>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</si>
  <si>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</si>
  <si>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</si>
  <si>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</si>
  <si>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</si>
  <si>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</si>
  <si>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</si>
  <si>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</si>
  <si>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</si>
  <si>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</si>
  <si>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</si>
  <si>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</si>
  <si>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</si>
  <si>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</si>
  <si>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</si>
  <si>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</si>
  <si>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</si>
  <si>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</si>
  <si>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</si>
  <si>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</si>
  <si>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</si>
  <si>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</si>
  <si>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</si>
  <si>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</si>
  <si>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</si>
  <si>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</si>
  <si>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</si>
  <si>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</si>
  <si>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</si>
  <si>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</si>
  <si>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</si>
  <si>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</si>
  <si>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</si>
  <si>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</si>
  <si>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</si>
  <si>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</si>
  <si>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</si>
  <si>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</si>
  <si>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</si>
  <si>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</si>
  <si>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</si>
  <si>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</si>
  <si>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</si>
  <si>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</si>
  <si>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</si>
  <si>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</si>
  <si>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</si>
  <si>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</si>
  <si>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</si>
  <si>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</si>
  <si>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</si>
  <si>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</si>
  <si>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</si>
  <si>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</si>
  <si>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</si>
  <si>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</si>
  <si>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</si>
  <si>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</si>
  <si>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</si>
  <si>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</si>
  <si>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</si>
  <si>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</si>
  <si>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</si>
  <si>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</si>
  <si>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</si>
  <si>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</si>
  <si>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</si>
  <si>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</si>
  <si>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</si>
  <si>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</si>
  <si>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</si>
  <si>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</si>
  <si>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</si>
  <si>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</si>
  <si>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</si>
  <si>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</si>
  <si>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</si>
  <si>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</si>
  <si>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</si>
  <si>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</si>
  <si>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</si>
  <si>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</si>
  <si>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</si>
  <si>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</si>
  <si>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</si>
  <si>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</si>
  <si>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</si>
  <si>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</si>
  <si>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</si>
  <si>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</si>
  <si>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</si>
  <si>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</si>
  <si>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</si>
  <si>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</si>
  <si>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</si>
  <si>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</si>
  <si>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</si>
  <si>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</si>
  <si>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</si>
  <si>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</si>
  <si>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</si>
  <si>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</si>
  <si>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</si>
  <si>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</si>
  <si>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</si>
  <si>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</si>
  <si>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</si>
  <si>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</si>
  <si>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</si>
  <si>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</si>
  <si>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</si>
  <si>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</si>
  <si>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</si>
  <si>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</si>
  <si>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</si>
  <si>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</si>
  <si>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</si>
  <si>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</si>
  <si>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</si>
  <si>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</si>
  <si>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</si>
  <si>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</si>
  <si>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</si>
  <si>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</si>
  <si>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</si>
  <si>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</si>
  <si>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</si>
  <si>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</si>
  <si>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</si>
  <si>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</si>
  <si>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</si>
  <si>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</si>
  <si>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</si>
  <si>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</si>
  <si>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</si>
  <si>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</si>
  <si>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</si>
  <si>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</si>
  <si>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</si>
  <si>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</si>
  <si>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</si>
  <si>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</si>
  <si>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</si>
  <si>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</si>
  <si>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</si>
  <si>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</si>
  <si>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</si>
  <si>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</si>
  <si>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</si>
  <si>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</si>
  <si>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</si>
  <si>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</si>
  <si>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</si>
  <si>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</si>
  <si>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</si>
  <si>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</si>
  <si>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</si>
  <si>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</si>
  <si>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</si>
  <si>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</si>
  <si>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</si>
  <si>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</si>
  <si>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</si>
  <si>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</si>
  <si>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</si>
  <si>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</si>
  <si>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</si>
  <si>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</si>
  <si>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</si>
  <si>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</si>
  <si>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</si>
  <si>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</si>
  <si>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</si>
  <si>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</si>
  <si>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</si>
  <si>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</si>
  <si>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</si>
  <si>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</si>
  <si>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</si>
  <si>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</si>
  <si>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</si>
  <si>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</si>
  <si>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</si>
  <si>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</si>
  <si>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</si>
  <si>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</si>
  <si>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</si>
  <si>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</si>
  <si>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</si>
  <si>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</si>
  <si>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</si>
  <si>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</si>
  <si>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</si>
  <si>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</si>
  <si>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</si>
  <si>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</si>
  <si>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</si>
  <si>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</si>
  <si>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</si>
  <si>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</si>
  <si>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</si>
  <si>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</si>
  <si>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</si>
  <si>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</si>
  <si>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</si>
  <si>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</si>
  <si>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</si>
  <si>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</si>
  <si>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</si>
  <si>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</si>
  <si>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</si>
  <si>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</si>
  <si>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</si>
  <si>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</si>
  <si>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</si>
  <si>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</si>
  <si>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</si>
  <si>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</si>
  <si>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</si>
  <si>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</si>
  <si>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</si>
  <si>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</si>
  <si>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</si>
  <si>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</si>
  <si>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</si>
  <si>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</si>
  <si>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</si>
  <si>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</si>
  <si>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</si>
  <si>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</si>
  <si>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</si>
  <si>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</si>
  <si>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</si>
  <si>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</si>
  <si>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</si>
  <si>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</si>
  <si>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</si>
  <si>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</si>
  <si>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</si>
  <si>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</si>
  <si>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</si>
  <si>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</si>
  <si>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</si>
  <si>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</si>
  <si>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</si>
  <si>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</si>
  <si>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</si>
  <si>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</si>
  <si>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</si>
  <si>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</si>
  <si>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</si>
  <si>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</si>
  <si>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</si>
  <si>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</si>
  <si>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</si>
  <si>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</si>
  <si>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</si>
  <si>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</si>
  <si>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</si>
  <si>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</si>
  <si>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</si>
  <si>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</si>
  <si>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</si>
  <si>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</si>
  <si>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</si>
  <si>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</si>
  <si>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</si>
  <si>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</si>
  <si>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</si>
  <si>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</si>
  <si>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</si>
  <si>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</si>
  <si>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</si>
  <si>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</si>
  <si>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</si>
  <si>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</si>
  <si>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</si>
  <si>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</si>
  <si>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</si>
  <si>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</si>
  <si>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</si>
  <si>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</si>
  <si>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</si>
  <si>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</si>
  <si>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</si>
  <si>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</si>
  <si>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</si>
  <si>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</si>
  <si>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</si>
  <si>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</si>
  <si>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</si>
  <si>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</si>
  <si>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</si>
  <si>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</si>
  <si>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</si>
  <si>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</si>
  <si>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</si>
  <si>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</si>
  <si>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</si>
  <si>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</si>
  <si>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</si>
  <si>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</si>
  <si>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</si>
  <si>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</si>
  <si>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</si>
  <si>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</si>
  <si>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</si>
  <si>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</si>
  <si>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</si>
  <si>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</si>
  <si>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</si>
  <si>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</si>
  <si>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</si>
  <si>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</si>
  <si>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</si>
  <si>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</si>
  <si>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</si>
  <si>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</si>
  <si>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</si>
  <si>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</si>
  <si>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</si>
  <si>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</si>
  <si>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</si>
  <si>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</si>
  <si>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</si>
  <si>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</si>
  <si>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</si>
  <si>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</si>
  <si>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</si>
  <si>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</si>
  <si>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</si>
  <si>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</si>
  <si>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</si>
  <si>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</si>
  <si>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</si>
  <si>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</si>
  <si>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</si>
  <si>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</si>
  <si>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</si>
  <si>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</si>
  <si>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</si>
  <si>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</si>
  <si>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</si>
  <si>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</si>
  <si>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</si>
  <si>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</si>
  <si>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</si>
  <si>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</si>
  <si>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</si>
  <si>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</si>
  <si>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</si>
  <si>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</si>
  <si>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</si>
  <si>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</si>
  <si>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</si>
  <si>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</si>
  <si>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</si>
  <si>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</si>
  <si>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</si>
  <si>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</si>
  <si>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</si>
  <si>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</si>
  <si>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</si>
  <si>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</si>
  <si>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</si>
  <si>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</si>
  <si>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</si>
  <si>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</si>
  <si>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</si>
  <si>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</si>
  <si>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</si>
  <si>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</si>
  <si>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</si>
  <si>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</si>
  <si>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</si>
  <si>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</si>
  <si>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</si>
  <si>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</si>
  <si>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</si>
  <si>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</si>
  <si>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</si>
  <si>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</si>
  <si>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</si>
  <si>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</si>
  <si>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</si>
  <si>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</si>
  <si>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</si>
  <si>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</si>
  <si>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</si>
  <si>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</si>
  <si>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</si>
  <si>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</si>
  <si>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</si>
  <si>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</si>
  <si>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</si>
  <si>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</si>
  <si>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</si>
  <si>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</si>
  <si>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</si>
  <si>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</si>
  <si>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</si>
  <si>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</si>
  <si>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</si>
  <si>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</si>
  <si>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</si>
  <si>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</si>
  <si>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</si>
  <si>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</si>
  <si>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</si>
  <si>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</si>
  <si>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</si>
  <si>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</si>
  <si>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</si>
  <si>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</si>
  <si>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</si>
  <si>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</si>
  <si>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</si>
  <si>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</si>
  <si>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</si>
  <si>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</si>
  <si>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</si>
  <si>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</si>
  <si>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</si>
  <si>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</si>
  <si>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</si>
  <si>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</si>
  <si>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</si>
  <si>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</si>
  <si>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</si>
  <si>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</si>
  <si>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</si>
  <si>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</si>
  <si>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</si>
  <si>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</si>
  <si>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</si>
  <si>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</si>
  <si>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</si>
  <si>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</si>
  <si>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</si>
  <si>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</si>
  <si>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</si>
  <si>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</si>
  <si>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</si>
  <si>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</si>
  <si>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</si>
  <si>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</si>
  <si>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</si>
  <si>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</si>
  <si>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</si>
  <si>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</si>
  <si>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</si>
  <si>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</si>
  <si>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</si>
  <si>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</si>
  <si>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</si>
  <si>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</si>
  <si>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</si>
  <si>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</si>
  <si>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</si>
  <si>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</si>
  <si>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</si>
  <si>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</si>
  <si>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</si>
  <si>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</si>
  <si>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</si>
  <si>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</si>
  <si>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</si>
  <si>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</si>
  <si>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</si>
  <si>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</si>
  <si>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</si>
  <si>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</si>
  <si>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</si>
  <si>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</si>
  <si>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</si>
  <si>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</si>
  <si>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</si>
  <si>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</si>
  <si>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</si>
  <si>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</si>
  <si>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</si>
  <si>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</si>
  <si>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</si>
  <si>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</si>
  <si>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</si>
  <si>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</si>
  <si>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</si>
  <si>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</si>
  <si>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</si>
  <si>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</si>
  <si>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</si>
  <si>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</si>
  <si>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</si>
  <si>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</si>
  <si>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</si>
  <si>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</si>
  <si>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</si>
  <si>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</si>
  <si>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</si>
  <si>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</si>
  <si>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</si>
  <si>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</si>
  <si>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</si>
  <si>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</si>
  <si>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</si>
  <si>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</si>
  <si>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</si>
  <si>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</si>
  <si>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</si>
  <si>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</si>
  <si>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</si>
  <si>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</si>
  <si>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</si>
  <si>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</si>
  <si>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</si>
  <si>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</si>
  <si>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</si>
  <si>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</si>
  <si>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</si>
  <si>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</si>
  <si>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</si>
  <si>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</si>
  <si>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</si>
  <si>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</si>
  <si>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</si>
  <si>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</si>
  <si>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</si>
  <si>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</si>
  <si>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</si>
  <si>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</si>
  <si>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</si>
  <si>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</si>
  <si>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</si>
  <si>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</si>
  <si>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</si>
  <si>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</si>
  <si>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</si>
  <si>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</si>
  <si>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</si>
  <si>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</si>
  <si>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</si>
  <si>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</si>
  <si>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</si>
  <si>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</si>
  <si>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</si>
  <si>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</si>
  <si>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</si>
  <si>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</si>
  <si>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</si>
  <si>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</si>
  <si>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</si>
  <si>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</si>
  <si>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</si>
  <si>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</si>
  <si>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</si>
  <si>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</si>
  <si>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</si>
  <si>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</si>
  <si>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</si>
  <si>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</si>
  <si>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</si>
  <si>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</si>
  <si>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</si>
  <si>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</si>
  <si>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</si>
  <si>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</si>
  <si>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</si>
  <si>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</si>
  <si>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</si>
  <si>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</si>
  <si>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</si>
  <si>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</si>
  <si>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</si>
  <si>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</si>
  <si>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</si>
  <si>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</si>
  <si>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</si>
  <si>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</si>
  <si>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</si>
  <si>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</si>
  <si>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</si>
  <si>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</si>
  <si>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</si>
  <si>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</si>
  <si>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</si>
  <si>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</si>
  <si>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</si>
  <si>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</si>
  <si>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</si>
  <si>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</si>
  <si>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</si>
  <si>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</si>
  <si>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</si>
  <si>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</si>
  <si>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</si>
  <si>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</si>
  <si>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</si>
  <si>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</si>
  <si>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</si>
  <si>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</si>
  <si>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</si>
  <si>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</si>
  <si>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</si>
  <si>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</si>
  <si>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</si>
  <si>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</si>
  <si>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</si>
  <si>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</si>
  <si>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</si>
  <si>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</si>
  <si>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</si>
  <si>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</si>
  <si>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</si>
  <si>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</si>
  <si>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</si>
  <si>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</si>
  <si>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</si>
  <si>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</si>
  <si>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</si>
  <si>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</si>
  <si>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</si>
  <si>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</si>
  <si>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</si>
  <si>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</si>
  <si>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</si>
  <si>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</si>
  <si>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</si>
  <si>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</si>
  <si>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</si>
  <si>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</si>
  <si>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</si>
  <si>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</si>
  <si>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</si>
  <si>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</si>
  <si>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</si>
  <si>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</si>
  <si>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</si>
  <si>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</si>
  <si>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</si>
  <si>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</si>
  <si>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</si>
  <si>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</si>
  <si>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</si>
  <si>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</si>
  <si>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</si>
  <si>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</si>
  <si>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</si>
  <si>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</si>
  <si>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</si>
  <si>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</si>
  <si>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</si>
  <si>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</si>
  <si>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</si>
  <si>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</si>
  <si>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</si>
  <si>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</si>
  <si>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</si>
  <si>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</si>
  <si>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</si>
  <si>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</si>
  <si>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</si>
  <si>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</si>
  <si>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</si>
  <si>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</si>
  <si>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</si>
  <si>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</si>
  <si>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</si>
  <si>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</si>
  <si>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</si>
  <si>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</si>
  <si>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</si>
  <si>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</si>
  <si>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</si>
  <si>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</si>
  <si>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</si>
  <si>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</si>
  <si>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</si>
  <si>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</si>
  <si>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</si>
  <si>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</si>
  <si>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</si>
  <si>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</si>
  <si>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</si>
  <si>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</si>
  <si>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</si>
  <si>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</si>
  <si>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</si>
  <si>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</si>
  <si>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</si>
  <si>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</si>
  <si>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</si>
  <si>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</si>
  <si>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</si>
  <si>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</si>
  <si>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</si>
  <si>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</si>
  <si>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</si>
  <si>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</si>
  <si>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</si>
  <si>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</si>
  <si>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</si>
  <si>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</si>
  <si>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</si>
  <si>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</si>
  <si>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</si>
  <si>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</si>
  <si>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</si>
  <si>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</si>
  <si>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</si>
  <si>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</si>
  <si>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</si>
  <si>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</si>
  <si>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</si>
  <si>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</si>
  <si>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</si>
  <si>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</si>
  <si>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</si>
  <si>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</si>
  <si>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</si>
  <si>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</si>
  <si>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</si>
  <si>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</si>
  <si>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</si>
  <si>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</si>
  <si>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</si>
  <si>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</si>
  <si>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</si>
  <si>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</si>
  <si>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</si>
  <si>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</si>
  <si>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</si>
  <si>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</si>
  <si>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</si>
  <si>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</si>
  <si>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</si>
  <si>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</si>
  <si>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</si>
  <si>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</si>
  <si>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</si>
  <si>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</si>
  <si>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</si>
  <si>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</si>
  <si>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</si>
  <si>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</si>
  <si>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</si>
  <si>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</si>
  <si>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</si>
  <si>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</si>
  <si>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</si>
  <si>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</si>
  <si>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</si>
  <si>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</si>
  <si>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</si>
  <si>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</si>
  <si>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</si>
  <si>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</si>
  <si>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</si>
  <si>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</si>
  <si>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</si>
  <si>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</si>
  <si>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</si>
  <si>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</si>
  <si>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</si>
  <si>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</si>
  <si>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</si>
  <si>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</si>
  <si>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</si>
  <si>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</si>
  <si>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</si>
  <si>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</si>
  <si>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</si>
  <si>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</si>
  <si>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</si>
  <si>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</si>
  <si>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</si>
  <si>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</si>
  <si>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</si>
  <si>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</si>
  <si>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</si>
  <si>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</si>
  <si>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</si>
  <si>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</si>
  <si>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</si>
  <si>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</si>
  <si>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</si>
  <si>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</si>
  <si>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</si>
  <si>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</si>
  <si>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</si>
  <si>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</si>
  <si>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</si>
  <si>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</si>
  <si>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</si>
  <si>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</si>
  <si>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</si>
  <si>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</si>
  <si>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</si>
  <si>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</si>
  <si>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</si>
  <si>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</si>
  <si>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</si>
  <si>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</si>
  <si>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</si>
  <si>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</si>
  <si>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</si>
  <si>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</si>
  <si>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</si>
  <si>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</si>
  <si>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</si>
  <si>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</si>
  <si>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</si>
  <si>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</si>
  <si>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</si>
  <si>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</si>
  <si>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</si>
  <si>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</si>
  <si>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</si>
  <si>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</si>
  <si>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</si>
  <si>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</si>
  <si>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</si>
  <si>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</si>
  <si>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</si>
  <si>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</si>
  <si>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</si>
  <si>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</si>
  <si>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</si>
  <si>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</si>
  <si>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</si>
  <si>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</si>
  <si>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</si>
  <si>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</si>
  <si>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</si>
  <si>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</si>
  <si>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</si>
  <si>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</si>
  <si>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</si>
  <si>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</si>
  <si>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</si>
  <si>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</si>
  <si>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</si>
  <si>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</si>
  <si>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</si>
  <si>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</si>
  <si>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</si>
  <si>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</si>
  <si>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</si>
  <si>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</si>
  <si>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</si>
  <si>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</si>
  <si>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</si>
  <si>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</si>
  <si>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</si>
  <si>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</si>
  <si>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</si>
  <si>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</si>
  <si>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</si>
  <si>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</si>
  <si>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</si>
  <si>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</si>
  <si>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</si>
  <si>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</si>
  <si>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</si>
  <si>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</si>
  <si>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</si>
  <si>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</si>
  <si>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</si>
  <si>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</si>
  <si>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</si>
  <si>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</si>
  <si>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</si>
  <si>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</si>
  <si>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</si>
  <si>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</si>
  <si>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</si>
  <si>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</si>
  <si>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</si>
  <si>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</si>
  <si>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</si>
  <si>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</si>
  <si>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</si>
  <si>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</si>
  <si>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</si>
  <si>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</si>
  <si>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</si>
  <si>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</si>
  <si>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</si>
  <si>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</si>
  <si>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</si>
  <si>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</si>
  <si>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</si>
  <si>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</si>
  <si>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</si>
  <si>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</si>
  <si>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</si>
  <si>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</si>
  <si>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</si>
  <si>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</si>
  <si>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</si>
  <si>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</si>
  <si>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</si>
  <si>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</si>
  <si>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</si>
  <si>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</si>
  <si>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</si>
  <si>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</si>
  <si>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</si>
  <si>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</si>
  <si>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</si>
  <si>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</si>
  <si>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</si>
  <si>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</si>
  <si>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</si>
  <si>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</si>
  <si>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</si>
  <si>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</si>
  <si>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</si>
  <si>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</si>
  <si>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</si>
  <si>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</si>
  <si>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</si>
  <si>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</si>
  <si>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</si>
  <si>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</si>
  <si>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</si>
  <si>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</si>
  <si>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</si>
  <si>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</si>
  <si>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</si>
  <si>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</si>
  <si>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</si>
  <si>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</si>
  <si>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</si>
  <si>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</si>
  <si>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</si>
  <si>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</si>
  <si>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</si>
  <si>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</si>
  <si>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</si>
  <si>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</si>
  <si>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</si>
  <si>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</si>
  <si>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</si>
  <si>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</si>
  <si>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</si>
  <si>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</si>
  <si>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</si>
  <si>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</si>
  <si>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</si>
  <si>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</si>
  <si>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</si>
  <si>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</si>
  <si>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</si>
  <si>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</si>
  <si>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</si>
  <si>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</si>
  <si>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</si>
  <si>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</si>
  <si>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</si>
  <si>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</si>
  <si>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</si>
  <si>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</si>
  <si>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</si>
  <si>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</si>
  <si>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</si>
  <si>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</si>
  <si>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</si>
  <si>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</si>
  <si>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</si>
  <si>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</si>
  <si>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</si>
  <si>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</si>
  <si>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</si>
  <si>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</si>
  <si>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</si>
  <si>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</si>
  <si>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</si>
  <si>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</si>
  <si>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</si>
  <si>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</si>
  <si>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</si>
  <si>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</si>
  <si>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</si>
  <si>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</si>
  <si>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</si>
  <si>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</si>
  <si>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</si>
  <si>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</si>
  <si>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</si>
  <si>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</si>
  <si>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</si>
  <si>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</si>
  <si>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</si>
  <si>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</si>
  <si>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</si>
  <si>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</si>
  <si>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</si>
  <si>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</si>
  <si>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</si>
  <si>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</si>
  <si>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</si>
  <si>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</si>
  <si>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</si>
  <si>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</si>
  <si>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</si>
  <si>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</si>
  <si>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</si>
  <si>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</si>
  <si>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</si>
  <si>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</si>
  <si>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</si>
  <si>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</si>
  <si>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</si>
  <si>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</si>
  <si>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</si>
  <si>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</si>
  <si>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</si>
  <si>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</si>
  <si>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</si>
  <si>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</si>
  <si>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</si>
  <si>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</si>
  <si>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</si>
  <si>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</si>
  <si>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</si>
  <si>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</si>
  <si>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</si>
  <si>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</si>
  <si>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</si>
  <si>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</si>
  <si>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</si>
  <si>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</si>
  <si>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</si>
  <si>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</si>
  <si>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</si>
  <si>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</si>
  <si>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</si>
  <si>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</si>
  <si>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</si>
  <si>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</si>
  <si>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</si>
  <si>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</si>
  <si>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</si>
  <si>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</si>
  <si>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</si>
  <si>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</si>
  <si>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</si>
  <si>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</si>
  <si>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</si>
  <si>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</si>
  <si>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</si>
  <si>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</si>
  <si>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</si>
  <si>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</si>
  <si>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</si>
  <si>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</si>
  <si>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</si>
  <si>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</si>
  <si>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</si>
  <si>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</si>
  <si>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</si>
  <si>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</si>
  <si>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</si>
  <si>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</si>
  <si>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</si>
  <si>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</si>
  <si>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</si>
  <si>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</si>
  <si>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</si>
  <si>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</si>
  <si>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</si>
  <si>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</si>
  <si>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</si>
  <si>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</si>
  <si>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</si>
  <si>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</si>
  <si>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</si>
  <si>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</si>
  <si>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</si>
  <si>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</si>
  <si>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</si>
  <si>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</si>
  <si>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</si>
  <si>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</si>
  <si>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</si>
  <si>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</si>
  <si>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</si>
  <si>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</si>
  <si>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</si>
  <si>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</si>
  <si>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</si>
  <si>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</si>
  <si>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</si>
  <si>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</si>
  <si>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</si>
  <si>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</si>
  <si>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</si>
  <si>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</si>
  <si>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</si>
  <si>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</si>
  <si>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</si>
  <si>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</si>
  <si>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</si>
  <si>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</si>
  <si>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</si>
  <si>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</si>
  <si>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</si>
  <si>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</si>
  <si>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</si>
  <si>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</si>
  <si>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</si>
  <si>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</si>
  <si>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</si>
  <si>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</si>
  <si>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</si>
  <si>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</si>
  <si>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</si>
  <si>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</si>
  <si>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</si>
  <si>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</si>
  <si>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</si>
  <si>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</si>
  <si>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</si>
  <si>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</si>
  <si>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</si>
  <si>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</si>
  <si>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</si>
  <si>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</si>
  <si>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</si>
  <si>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</si>
  <si>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</si>
  <si>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</si>
  <si>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</si>
  <si>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</si>
  <si>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</si>
  <si>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</si>
  <si>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</si>
  <si>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</si>
  <si>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</si>
  <si>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</si>
  <si>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</si>
  <si>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</si>
  <si>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</si>
  <si>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</si>
  <si>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</si>
  <si>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</si>
  <si>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</si>
  <si>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</si>
  <si>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</si>
  <si>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</si>
  <si>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</si>
  <si>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</si>
  <si>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</si>
  <si>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</si>
  <si>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</si>
  <si>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</si>
  <si>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</si>
  <si>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</si>
  <si>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</si>
  <si>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</si>
  <si>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</si>
  <si>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</si>
  <si>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</si>
  <si>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</si>
  <si>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</si>
  <si>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</si>
  <si>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</si>
  <si>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</si>
  <si>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</si>
  <si>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</si>
  <si>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</si>
  <si>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</si>
  <si>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</si>
  <si>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</si>
  <si>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</si>
  <si>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</si>
  <si>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</si>
  <si>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</si>
  <si>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</si>
  <si>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</si>
  <si>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</si>
  <si>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</si>
  <si>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</si>
  <si>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</si>
  <si>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</si>
  <si>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</si>
  <si>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</si>
  <si>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</si>
  <si>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</si>
  <si>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</si>
  <si>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</si>
  <si>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</si>
  <si>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</si>
  <si>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</si>
  <si>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</si>
  <si>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</si>
  <si>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</si>
  <si>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</si>
  <si>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</si>
  <si>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</si>
  <si>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</si>
  <si>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</si>
  <si>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</si>
  <si>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</si>
  <si>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</si>
  <si>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</si>
  <si>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</si>
  <si>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</si>
  <si>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</si>
  <si>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</si>
  <si>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</si>
  <si>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</si>
  <si>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</si>
  <si>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</si>
  <si>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</si>
  <si>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</si>
  <si>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</si>
  <si>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</si>
  <si>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</si>
  <si>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</si>
  <si>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</si>
  <si>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</si>
  <si>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</si>
  <si>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</si>
  <si>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</si>
  <si>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</si>
  <si>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</si>
  <si>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</si>
  <si>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</si>
  <si>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</si>
  <si>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</si>
  <si>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</si>
  <si>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</si>
  <si>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</si>
  <si>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</si>
  <si>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</si>
  <si>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</si>
  <si>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</si>
  <si>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</si>
  <si>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</si>
  <si>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</si>
  <si>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</si>
  <si>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</si>
  <si>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</si>
  <si>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</si>
  <si>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</si>
  <si>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</si>
  <si>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</si>
  <si>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</si>
  <si>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</si>
  <si>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</si>
  <si>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</si>
  <si>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</si>
  <si>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</si>
  <si>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</si>
  <si>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</si>
  <si>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</si>
  <si>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</si>
  <si>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</si>
  <si>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</si>
  <si>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</si>
  <si>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</si>
  <si>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</si>
  <si>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</si>
  <si>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</si>
  <si>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</si>
  <si>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</si>
  <si>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</si>
  <si>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</si>
  <si>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</si>
  <si>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</si>
  <si>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</si>
  <si>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</si>
  <si>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</si>
  <si>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</si>
  <si>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</si>
  <si>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</si>
  <si>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</si>
  <si>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</si>
  <si>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</si>
  <si>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</si>
  <si>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</si>
  <si>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</si>
  <si>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</si>
  <si>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</si>
  <si>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</si>
  <si>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</si>
  <si>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</si>
  <si>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</si>
  <si>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</si>
  <si>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</si>
  <si>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</si>
  <si>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</si>
  <si>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</si>
  <si>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</si>
  <si>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</si>
  <si>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</si>
  <si>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</si>
  <si>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</si>
  <si>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</si>
  <si>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</si>
  <si>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</si>
  <si>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</si>
  <si>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</si>
  <si>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</si>
  <si>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</si>
  <si>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</si>
  <si>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</si>
  <si>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</si>
  <si>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</si>
  <si>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</si>
  <si>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</si>
  <si>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</si>
  <si>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</si>
  <si>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</si>
  <si>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</si>
  <si>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</si>
  <si>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</si>
  <si>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</si>
  <si>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</si>
  <si>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</si>
  <si>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</si>
  <si>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</si>
  <si>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</si>
  <si>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</si>
  <si>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</si>
  <si>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</si>
  <si>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</si>
  <si>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</si>
  <si>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</si>
  <si>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</si>
  <si>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</si>
  <si>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</si>
  <si>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</si>
  <si>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</si>
  <si>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</si>
  <si>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</si>
  <si>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</si>
  <si>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</si>
  <si>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</si>
  <si>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</si>
  <si>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</si>
  <si>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</si>
  <si>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</si>
  <si>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</si>
  <si>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</si>
  <si>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</si>
  <si>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</si>
  <si>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</si>
  <si>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</si>
  <si>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</si>
  <si>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</si>
  <si>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</si>
  <si>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</si>
  <si>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</si>
  <si>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</si>
  <si>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</si>
  <si>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</si>
  <si>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</si>
  <si>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</si>
  <si>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</si>
  <si>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</si>
  <si>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</si>
  <si>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</si>
  <si>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</si>
  <si>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</si>
  <si>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</si>
  <si>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</si>
  <si>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</si>
  <si>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</si>
  <si>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</si>
  <si>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</si>
  <si>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</si>
  <si>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</si>
  <si>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</si>
  <si>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</si>
  <si>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</si>
  <si>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</si>
  <si>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</si>
  <si>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</si>
  <si>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</si>
  <si>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</si>
  <si>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</si>
  <si>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</si>
  <si>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</si>
  <si>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</si>
  <si>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</si>
  <si>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</si>
  <si>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</si>
  <si>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</si>
  <si>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</si>
  <si>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</si>
  <si>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</si>
  <si>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</si>
  <si>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</si>
  <si>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</si>
  <si>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</si>
  <si>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</si>
  <si>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</si>
  <si>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</si>
  <si>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</si>
  <si>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</si>
  <si>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</si>
  <si>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</si>
  <si>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</si>
  <si>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</si>
  <si>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</si>
  <si>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</si>
  <si>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</si>
  <si>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</si>
  <si>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</si>
  <si>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</si>
  <si>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</si>
  <si>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</si>
  <si>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</si>
  <si>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</si>
  <si>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</si>
  <si>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</si>
  <si>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</si>
  <si>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</si>
  <si>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</si>
  <si>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</si>
  <si>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</si>
  <si>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</si>
  <si>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</si>
  <si>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</si>
  <si>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</si>
  <si>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</si>
  <si>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</si>
  <si>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</si>
  <si>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</si>
  <si>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</si>
  <si>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</si>
  <si>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</si>
  <si>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</si>
  <si>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</si>
  <si>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</si>
  <si>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</si>
  <si>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</si>
  <si>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</si>
  <si>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</si>
  <si>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</si>
  <si>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</si>
  <si>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</si>
  <si>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</si>
  <si>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</si>
  <si>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</si>
  <si>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</si>
  <si>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</si>
  <si>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</si>
  <si>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</si>
  <si>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</si>
  <si>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</si>
  <si>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</si>
  <si>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</si>
  <si>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</si>
  <si>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</si>
  <si>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</si>
  <si>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</si>
  <si>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</si>
  <si>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</si>
  <si>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</si>
  <si>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</si>
  <si>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</si>
  <si>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</si>
  <si>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</si>
  <si>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</si>
  <si>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</si>
  <si>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</si>
  <si>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</si>
  <si>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</si>
  <si>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</si>
  <si>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</si>
  <si>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</si>
  <si>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</si>
  <si>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</si>
  <si>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</si>
  <si>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</si>
  <si>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</si>
  <si>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</si>
  <si>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</si>
  <si>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</si>
  <si>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</si>
  <si>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</si>
  <si>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</si>
  <si>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</si>
  <si>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</si>
  <si>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</si>
  <si>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</si>
  <si>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</si>
  <si>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</si>
  <si>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</si>
  <si>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</si>
  <si>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</si>
  <si>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</si>
  <si>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</si>
  <si>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</si>
  <si>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</si>
  <si>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</si>
  <si>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</si>
  <si>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</si>
  <si>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</si>
  <si>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</si>
  <si>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</si>
  <si>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</si>
  <si>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</si>
  <si>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</si>
  <si>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</si>
  <si>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</si>
  <si>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</si>
  <si>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</si>
  <si>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</si>
  <si>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</si>
  <si>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</si>
  <si>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</si>
  <si>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</si>
  <si>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</si>
  <si>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</si>
  <si>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</si>
  <si>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</si>
  <si>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</si>
  <si>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</si>
  <si>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</si>
  <si>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</si>
  <si>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</si>
  <si>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</si>
  <si>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</si>
  <si>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</si>
  <si>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</si>
  <si>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</si>
  <si>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</si>
  <si>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</si>
  <si>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</si>
  <si>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</si>
  <si>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</si>
  <si>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</si>
  <si>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</si>
  <si>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</si>
  <si>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</si>
  <si>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</si>
  <si>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</si>
  <si>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</si>
  <si>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</si>
  <si>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</si>
  <si>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</si>
  <si>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</si>
  <si>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</si>
  <si>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</si>
  <si>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</si>
  <si>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</si>
  <si>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</si>
  <si>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</si>
  <si>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</si>
  <si>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</si>
  <si>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</si>
  <si>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</si>
  <si>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</si>
  <si>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</si>
  <si>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</si>
  <si>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</si>
  <si>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</si>
  <si>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</si>
  <si>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</si>
  <si>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</si>
  <si>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</si>
  <si>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</si>
  <si>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</si>
  <si>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</si>
  <si>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</si>
  <si>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</si>
  <si>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</si>
  <si>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</si>
  <si>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</si>
  <si>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</si>
  <si>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</si>
  <si>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</si>
  <si>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</si>
  <si>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</si>
  <si>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</si>
  <si>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</si>
  <si>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</si>
  <si>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</si>
  <si>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</si>
  <si>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</si>
  <si>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</si>
  <si>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</si>
  <si>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</si>
  <si>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</si>
  <si>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</si>
  <si>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</si>
  <si>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</si>
  <si>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</si>
  <si>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</si>
  <si>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</si>
  <si>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</si>
  <si>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</si>
  <si>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</si>
  <si>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</si>
  <si>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</si>
  <si>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</si>
  <si>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</si>
  <si>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</si>
  <si>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</si>
  <si>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</si>
  <si>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</si>
  <si>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</si>
  <si>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</si>
  <si>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</si>
  <si>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</si>
  <si>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</si>
  <si>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</si>
  <si>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</si>
  <si>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</si>
  <si>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</si>
  <si>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</si>
  <si>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</si>
  <si>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</si>
  <si>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</si>
  <si>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</si>
  <si>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</si>
  <si>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</si>
  <si>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</si>
  <si>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</si>
  <si>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</si>
  <si>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</si>
  <si>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</si>
  <si>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</si>
  <si>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</si>
  <si>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</si>
  <si>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</si>
  <si>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</si>
  <si>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</si>
  <si>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</si>
  <si>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</si>
  <si>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</si>
  <si>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</si>
  <si>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</si>
  <si>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</si>
  <si>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</si>
  <si>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</si>
  <si>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</si>
  <si>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</si>
  <si>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</si>
  <si>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</si>
  <si>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</si>
  <si>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</si>
  <si>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</si>
  <si>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</si>
  <si>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</si>
  <si>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</si>
  <si>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</si>
  <si>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</si>
  <si>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</si>
  <si>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</si>
  <si>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</si>
  <si>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</si>
  <si>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</si>
  <si>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</si>
  <si>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</si>
  <si>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</si>
  <si>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</si>
  <si>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</si>
  <si>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</si>
  <si>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</si>
  <si>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</si>
  <si>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</si>
  <si>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</si>
  <si>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</si>
  <si>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</si>
  <si>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</si>
  <si>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</si>
  <si>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</si>
  <si>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</si>
  <si>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</si>
  <si>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</si>
  <si>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</si>
  <si>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</si>
  <si>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</si>
  <si>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</si>
  <si>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</si>
  <si>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</si>
  <si>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</si>
  <si>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</si>
  <si>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</si>
  <si>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</si>
  <si>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</si>
  <si>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</si>
  <si>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</si>
  <si>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</si>
  <si>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</si>
  <si>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</si>
  <si>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</si>
  <si>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</si>
  <si>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</si>
  <si>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</si>
  <si>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</si>
  <si>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</si>
  <si>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</si>
  <si>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</si>
  <si>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</si>
  <si>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</si>
  <si>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</si>
  <si>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</si>
  <si>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</si>
  <si>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</si>
  <si>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</si>
  <si>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</si>
  <si>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</si>
  <si>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</si>
  <si>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</si>
  <si>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</si>
  <si>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</si>
  <si>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</si>
  <si>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</si>
  <si>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</si>
  <si>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</si>
  <si>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</si>
  <si>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</si>
  <si>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</si>
  <si>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</si>
  <si>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</si>
  <si>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</si>
  <si>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</si>
  <si>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</si>
  <si>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</si>
  <si>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</si>
  <si>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</si>
  <si>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</si>
  <si>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</si>
  <si>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</si>
  <si>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</si>
  <si>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</si>
  <si>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</si>
  <si>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</si>
  <si>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</si>
  <si>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</si>
  <si>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</si>
  <si>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</si>
  <si>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</si>
  <si>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</si>
  <si>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</si>
  <si>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</si>
  <si>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</si>
  <si>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</si>
  <si>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</si>
  <si>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</si>
  <si>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</si>
  <si>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</si>
  <si>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</si>
  <si>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</si>
  <si>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</si>
  <si>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</si>
  <si>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</si>
  <si>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</si>
  <si>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</si>
  <si>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</si>
  <si>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</si>
  <si>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</si>
  <si>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</si>
  <si>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</si>
  <si>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</si>
  <si>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</si>
  <si>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</si>
  <si>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</si>
  <si>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</si>
  <si>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</si>
  <si>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</si>
  <si>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</si>
  <si>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</si>
  <si>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</si>
  <si>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</si>
  <si>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</si>
  <si>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</si>
  <si>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</si>
  <si>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</si>
  <si>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</si>
  <si>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</si>
  <si>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</si>
  <si>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</si>
  <si>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</si>
  <si>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</si>
  <si>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</si>
  <si>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</si>
  <si>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</si>
  <si>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</si>
  <si>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</si>
  <si>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</si>
  <si>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</si>
  <si>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</si>
  <si>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</si>
  <si>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</si>
  <si>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</si>
  <si>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</si>
  <si>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</si>
  <si>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</si>
  <si>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</si>
  <si>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</si>
  <si>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</si>
  <si>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</si>
  <si>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</si>
  <si>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</si>
  <si>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</si>
  <si>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</si>
  <si>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</si>
  <si>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</si>
  <si>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</si>
  <si>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</si>
  <si>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</si>
  <si>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</si>
  <si>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</si>
  <si>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</si>
  <si>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</si>
  <si>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</si>
  <si>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</si>
  <si>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</si>
  <si>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</si>
  <si>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</si>
  <si>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</si>
  <si>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</si>
  <si>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</si>
  <si>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</si>
  <si>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</si>
  <si>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</si>
  <si>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</si>
  <si>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</si>
  <si>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</si>
  <si>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</si>
  <si>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</si>
  <si>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</si>
  <si>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</si>
  <si>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</si>
  <si>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</si>
  <si>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</si>
  <si>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</si>
  <si>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</si>
  <si>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</si>
  <si>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</si>
  <si>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</si>
  <si>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</si>
  <si>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</si>
  <si>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</si>
  <si>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</si>
  <si>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</si>
  <si>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</si>
  <si>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</si>
  <si>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</si>
  <si>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</si>
  <si>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</si>
  <si>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</si>
  <si>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</si>
  <si>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</si>
  <si>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</si>
  <si>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</si>
  <si>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</si>
  <si>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</si>
  <si>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</si>
  <si>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</si>
  <si>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</si>
  <si>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</si>
  <si>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</si>
  <si>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</si>
  <si>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</si>
  <si>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</si>
  <si>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</si>
  <si>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</si>
  <si>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</si>
  <si>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</si>
  <si>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</si>
  <si>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</si>
  <si>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</si>
  <si>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</si>
  <si>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</si>
  <si>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</si>
  <si>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</si>
  <si>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</si>
  <si>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</si>
  <si>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</si>
  <si>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</si>
  <si>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</si>
  <si>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</si>
  <si>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</si>
  <si>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</si>
  <si>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</si>
  <si>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</si>
  <si>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</si>
  <si>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</si>
  <si>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</si>
  <si>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</si>
  <si>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</si>
  <si>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</si>
  <si>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</si>
  <si>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</si>
  <si>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</si>
  <si>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</si>
  <si>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</si>
  <si>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</si>
  <si>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</si>
  <si>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</si>
  <si>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</si>
  <si>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</si>
  <si>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</si>
  <si>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</si>
  <si>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</si>
  <si>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</si>
  <si>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</si>
  <si>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</si>
  <si>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</si>
  <si>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</si>
  <si>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</si>
  <si>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</si>
  <si>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</si>
  <si>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</si>
  <si>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</si>
  <si>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</si>
  <si>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</si>
  <si>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</si>
  <si>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</si>
  <si>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</si>
  <si>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</si>
  <si>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</si>
  <si>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</si>
  <si>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</si>
  <si>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</si>
  <si>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</si>
  <si>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</si>
  <si>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</si>
  <si>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</si>
  <si>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</si>
  <si>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</si>
  <si>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</si>
  <si>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</si>
  <si>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</si>
  <si>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</si>
  <si>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</si>
  <si>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</si>
  <si>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</si>
  <si>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</si>
  <si>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</si>
  <si>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</si>
  <si>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</si>
  <si>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</si>
  <si>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</si>
  <si>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</si>
  <si>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</si>
  <si>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</si>
  <si>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</si>
  <si>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</si>
  <si>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</si>
  <si>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</si>
  <si>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</si>
  <si>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</si>
  <si>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</si>
  <si>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</si>
  <si>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</si>
  <si>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</si>
  <si>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</si>
  <si>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</si>
  <si>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</si>
  <si>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</si>
  <si>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</si>
  <si>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</si>
  <si>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</si>
  <si>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</si>
  <si>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</si>
  <si>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</si>
  <si>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</si>
  <si>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</si>
  <si>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</si>
  <si>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</si>
  <si>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</si>
  <si>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</si>
  <si>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</si>
  <si>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</si>
  <si>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</si>
  <si>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</si>
  <si>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</si>
  <si>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</si>
  <si>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</si>
  <si>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</si>
  <si>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</si>
  <si>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</si>
  <si>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</si>
  <si>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</si>
  <si>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</si>
  <si>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</si>
  <si>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</si>
  <si>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</si>
  <si>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</si>
  <si>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</si>
  <si>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</si>
  <si>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</si>
  <si>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</si>
  <si>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</si>
  <si>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</si>
  <si>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</si>
  <si>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</si>
  <si>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</si>
  <si>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</si>
  <si>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</si>
  <si>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</si>
  <si>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</si>
  <si>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</si>
  <si>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</si>
  <si>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</si>
  <si>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</si>
  <si>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</si>
  <si>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</si>
  <si>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</si>
  <si>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</si>
  <si>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</si>
  <si>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</si>
  <si>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</si>
  <si>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</si>
  <si>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</si>
  <si>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</si>
  <si>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</si>
  <si>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</si>
  <si>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</si>
  <si>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</si>
  <si>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</si>
  <si>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</si>
  <si>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</si>
  <si>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</si>
  <si>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</si>
  <si>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</si>
  <si>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</si>
  <si>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</si>
  <si>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</si>
  <si>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</si>
  <si>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</si>
  <si>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</si>
  <si>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</si>
  <si>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</si>
  <si>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</si>
  <si>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</si>
  <si>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</si>
  <si>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</si>
  <si>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</si>
  <si>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</si>
  <si>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</si>
  <si>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</si>
  <si>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</si>
  <si>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</si>
  <si>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</si>
  <si>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</si>
  <si>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</si>
  <si>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</si>
  <si>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</si>
  <si>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</si>
  <si>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</si>
  <si>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</si>
  <si>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</si>
  <si>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</si>
  <si>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</si>
  <si>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</si>
  <si>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</si>
  <si>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</si>
  <si>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</si>
  <si>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</si>
  <si>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</si>
  <si>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</si>
  <si>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</si>
  <si>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</si>
  <si>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</si>
  <si>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</si>
  <si>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</si>
  <si>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</si>
  <si>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</si>
  <si>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</si>
  <si>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</si>
  <si>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</si>
  <si>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</si>
  <si>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</si>
  <si>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</si>
  <si>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</si>
  <si>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</si>
  <si>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</si>
  <si>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</si>
  <si>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</si>
  <si>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</si>
  <si>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</si>
  <si>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</si>
  <si>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</si>
  <si>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</si>
  <si>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</si>
  <si>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</si>
  <si>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</si>
  <si>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</si>
  <si>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</si>
  <si>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</si>
  <si>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</si>
  <si>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</si>
  <si>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</si>
  <si>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</si>
  <si>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</si>
  <si>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</si>
  <si>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</si>
  <si>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</si>
  <si>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</si>
  <si>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</si>
  <si>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</si>
  <si>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</si>
  <si>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</si>
  <si>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</si>
  <si>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</si>
  <si>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</si>
  <si>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</si>
  <si>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</si>
  <si>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</si>
  <si>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</si>
  <si>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</si>
  <si>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</si>
  <si>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</si>
  <si>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</si>
  <si>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</si>
  <si>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</si>
  <si>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</si>
  <si>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</si>
  <si>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</si>
  <si>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</si>
  <si>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</si>
  <si>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</si>
  <si>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</si>
  <si>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</si>
  <si>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</si>
  <si>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</si>
  <si>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</si>
  <si>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</si>
  <si>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</si>
  <si>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</si>
  <si>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</si>
  <si>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</si>
  <si>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</si>
  <si>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</si>
  <si>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</si>
  <si>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</si>
  <si>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</si>
  <si>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</si>
  <si>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</si>
  <si>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</si>
  <si>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</si>
  <si>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</si>
  <si>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</si>
  <si>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</si>
  <si>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</si>
  <si>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</si>
  <si>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</si>
  <si>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</si>
  <si>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</si>
  <si>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</si>
  <si>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</si>
  <si>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</si>
  <si>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</si>
  <si>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</si>
  <si>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</si>
  <si>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</si>
  <si>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</si>
  <si>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</si>
  <si>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</si>
  <si>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</si>
  <si>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</si>
  <si>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</si>
  <si>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</si>
  <si>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</si>
  <si>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</si>
  <si>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</si>
  <si>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</si>
  <si>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</si>
  <si>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</si>
  <si>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</si>
  <si>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</si>
  <si>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</si>
  <si>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</si>
  <si>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</si>
  <si>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</si>
  <si>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</si>
  <si>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</si>
  <si>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</si>
  <si>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</si>
  <si>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</si>
  <si>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</si>
  <si>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</si>
  <si>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</si>
  <si>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</si>
  <si>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</si>
  <si>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</si>
  <si>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</si>
  <si>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</si>
  <si>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</si>
  <si>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</si>
  <si>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</si>
  <si>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</si>
  <si>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</si>
  <si>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</si>
  <si>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</si>
  <si>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</si>
  <si>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</si>
  <si>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</si>
  <si>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</si>
  <si>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</si>
  <si>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</si>
  <si>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</si>
  <si>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</si>
  <si>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</si>
  <si>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</si>
  <si>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</si>
  <si>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</si>
  <si>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</si>
  <si>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</si>
  <si>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</si>
  <si>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</si>
  <si>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</si>
  <si>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</si>
  <si>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</si>
  <si>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</si>
  <si>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</si>
  <si>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</si>
  <si>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</si>
  <si>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</si>
  <si>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</si>
  <si>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</si>
  <si>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</si>
  <si>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</si>
  <si>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</si>
  <si>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</si>
  <si>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</si>
  <si>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</si>
  <si>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</si>
  <si>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</si>
  <si>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</si>
  <si>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</si>
  <si>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</si>
  <si>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</si>
  <si>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</si>
  <si>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</si>
  <si>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</si>
  <si>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</si>
  <si>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</si>
  <si>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</si>
  <si>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</si>
  <si>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</si>
  <si>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</si>
  <si>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</si>
  <si>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</si>
  <si>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</si>
  <si>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</si>
  <si>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</si>
  <si>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</si>
  <si>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</si>
  <si>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</si>
  <si>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</si>
  <si>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</si>
  <si>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</si>
  <si>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</si>
  <si>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</si>
  <si>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</si>
  <si>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</si>
  <si>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</si>
  <si>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</si>
  <si>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</si>
  <si>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</si>
  <si>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</si>
  <si>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</si>
  <si>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</si>
  <si>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</si>
  <si>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</si>
  <si>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</si>
  <si>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</si>
  <si>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</si>
  <si>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</si>
  <si>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</si>
  <si>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</si>
  <si>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</si>
  <si>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</si>
  <si>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</si>
  <si>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</si>
  <si>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</si>
  <si>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</si>
  <si>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</si>
  <si>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</si>
  <si>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</si>
  <si>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</si>
  <si>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</si>
  <si>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</si>
  <si>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</si>
  <si>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</si>
  <si>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</si>
  <si>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</si>
  <si>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</si>
  <si>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</si>
  <si>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</si>
  <si>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</si>
  <si>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</si>
  <si>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</si>
  <si>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</si>
  <si>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</si>
  <si>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</si>
  <si>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</si>
  <si>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</si>
  <si>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</si>
  <si>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</si>
  <si>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</si>
  <si>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</si>
  <si>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</si>
  <si>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</si>
  <si>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</si>
  <si>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</si>
  <si>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</si>
  <si>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</si>
  <si>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</si>
  <si>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</si>
  <si>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</si>
  <si>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</si>
  <si>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</si>
  <si>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</si>
  <si>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</si>
  <si>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</si>
  <si>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</si>
  <si>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</si>
  <si>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</si>
  <si>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</si>
  <si>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</si>
  <si>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</si>
  <si>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</si>
  <si>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</si>
  <si>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</si>
  <si>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</si>
  <si>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</si>
  <si>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</si>
  <si>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</si>
  <si>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</si>
  <si>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</si>
  <si>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</si>
  <si>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</si>
  <si>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</si>
  <si>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</si>
  <si>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</si>
  <si>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</si>
  <si>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</si>
  <si>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</si>
  <si>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</si>
  <si>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</si>
  <si>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</si>
  <si>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</si>
  <si>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</si>
  <si>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</si>
  <si>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</si>
  <si>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</si>
  <si>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</si>
  <si>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</si>
  <si>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</si>
  <si>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</si>
  <si>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</si>
  <si>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</si>
  <si>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</si>
  <si>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</si>
  <si>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</si>
  <si>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</si>
  <si>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</si>
  <si>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</si>
  <si>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</si>
  <si>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</si>
  <si>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</si>
  <si>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</si>
  <si>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</si>
  <si>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</si>
  <si>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</si>
  <si>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</si>
  <si>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</si>
  <si>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</si>
  <si>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</si>
  <si>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</si>
  <si>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</si>
  <si>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</si>
  <si>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</si>
  <si>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</si>
  <si>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</si>
  <si>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</si>
  <si>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</si>
  <si>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</si>
  <si>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</si>
  <si>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</si>
  <si>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</si>
  <si>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</si>
  <si>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</si>
  <si>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</si>
  <si>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</si>
  <si>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</si>
  <si>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</si>
  <si>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</si>
  <si>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</si>
  <si>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</si>
  <si>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</si>
  <si>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</si>
  <si>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</si>
  <si>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</si>
  <si>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</si>
  <si>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</si>
  <si>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</si>
  <si>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</si>
  <si>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</si>
  <si>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</si>
  <si>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</si>
  <si>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</si>
  <si>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</si>
  <si>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</si>
  <si>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</si>
  <si>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</si>
  <si>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</si>
  <si>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</si>
  <si>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</si>
  <si>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</si>
  <si>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</si>
  <si>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</si>
  <si>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</si>
  <si>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</si>
  <si>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</si>
  <si>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</si>
  <si>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</si>
  <si>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</si>
  <si>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</si>
  <si>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</si>
  <si>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</si>
  <si>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</si>
  <si>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</si>
  <si>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</si>
  <si>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</si>
  <si>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</si>
  <si>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</si>
  <si>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</si>
  <si>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</si>
  <si>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</si>
  <si>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</si>
  <si>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</si>
  <si>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</si>
  <si>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</si>
  <si>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</si>
  <si>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</si>
  <si>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</si>
  <si>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</si>
  <si>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</si>
  <si>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</si>
  <si>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</si>
  <si>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</si>
  <si>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</si>
  <si>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</si>
  <si>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</si>
  <si>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</si>
  <si>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</si>
  <si>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</si>
  <si>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</si>
  <si>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</si>
  <si>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</si>
  <si>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</si>
  <si>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</si>
  <si>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</si>
  <si>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</si>
  <si>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</si>
  <si>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</si>
  <si>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</si>
  <si>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</si>
  <si>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</si>
  <si>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</si>
  <si>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</si>
  <si>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</si>
  <si>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</si>
  <si>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</si>
  <si>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</si>
  <si>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</si>
  <si>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</si>
  <si>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</si>
  <si>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</si>
  <si>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</si>
  <si>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</si>
  <si>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</si>
  <si>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</si>
  <si>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</si>
  <si>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</si>
  <si>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</si>
  <si>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</si>
  <si>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</si>
  <si>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</si>
  <si>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</si>
  <si>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</si>
  <si>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</si>
  <si>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</si>
  <si>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</si>
  <si>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</si>
  <si>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</si>
  <si>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</si>
  <si>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</si>
  <si>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</si>
  <si>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</si>
  <si>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</si>
  <si>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</si>
  <si>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</si>
  <si>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</si>
  <si>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</si>
  <si>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</si>
  <si>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</si>
  <si>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</si>
  <si>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</si>
  <si>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</si>
  <si>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</si>
  <si>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</si>
  <si>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</si>
  <si>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</si>
  <si>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</si>
  <si>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</si>
  <si>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</si>
  <si>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</si>
  <si>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</si>
  <si>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</si>
  <si>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</si>
  <si>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</si>
  <si>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</si>
  <si>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</si>
  <si>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</si>
  <si>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</si>
  <si>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</si>
  <si>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</si>
  <si>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</si>
  <si>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</si>
  <si>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</si>
  <si>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</si>
  <si>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</si>
  <si>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</si>
  <si>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</si>
  <si>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</si>
  <si>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</si>
  <si>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</si>
  <si>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</si>
  <si>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</si>
  <si>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</si>
  <si>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</si>
  <si>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</si>
  <si>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</si>
  <si>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</si>
  <si>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</si>
  <si>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</si>
  <si>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</si>
  <si>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</si>
  <si>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</si>
  <si>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</si>
  <si>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</si>
  <si>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</si>
  <si>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</si>
  <si>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</si>
  <si>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</si>
  <si>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</si>
  <si>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</si>
  <si>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</si>
  <si>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</si>
  <si>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</si>
  <si>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</si>
  <si>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</si>
  <si>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</si>
  <si>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</si>
  <si>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</si>
  <si>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</si>
  <si>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</si>
  <si>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</si>
  <si>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</si>
  <si>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</si>
  <si>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</si>
  <si>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</si>
  <si>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</si>
  <si>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</si>
  <si>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</si>
  <si>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</si>
  <si>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</si>
  <si>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</si>
  <si>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</si>
  <si>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</si>
  <si>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</si>
  <si>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</si>
  <si>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</si>
  <si>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</si>
  <si>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</si>
  <si>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</si>
  <si>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</si>
  <si>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</si>
  <si>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</si>
  <si>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</si>
  <si>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</si>
  <si>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</si>
  <si>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</si>
  <si>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</si>
  <si>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</si>
  <si>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</si>
  <si>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</si>
  <si>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</si>
  <si>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</si>
  <si>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</si>
  <si>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</si>
  <si>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</si>
  <si>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</si>
  <si>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</si>
  <si>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</si>
  <si>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</si>
  <si>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</si>
  <si>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</si>
  <si>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</si>
  <si>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</si>
  <si>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</si>
  <si>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</si>
  <si>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</si>
  <si>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</si>
  <si>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</si>
  <si>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</si>
  <si>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</si>
  <si>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</si>
  <si>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</si>
  <si>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</si>
  <si>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</si>
  <si>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</si>
  <si>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</si>
  <si>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</si>
  <si>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</si>
  <si>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</si>
  <si>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</si>
  <si>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</si>
  <si>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</si>
  <si>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</si>
  <si>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</si>
  <si>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</si>
  <si>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</si>
  <si>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</si>
  <si>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</si>
  <si>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</si>
  <si>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</si>
  <si>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</si>
  <si>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</si>
  <si>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</si>
  <si>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</si>
  <si>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</si>
  <si>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</si>
  <si>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</si>
  <si>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</si>
  <si>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</si>
  <si>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</si>
  <si>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</si>
  <si>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</si>
  <si>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</si>
  <si>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</si>
  <si>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</si>
  <si>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</si>
  <si>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</si>
  <si>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</si>
  <si>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</si>
  <si>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</si>
  <si>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</si>
  <si>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</si>
  <si>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</si>
  <si>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</si>
  <si>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</si>
  <si>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</si>
  <si>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</si>
  <si>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</si>
  <si>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</si>
  <si>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</si>
  <si>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</si>
  <si>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</si>
  <si>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</si>
  <si>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</si>
  <si>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</si>
  <si>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</si>
  <si>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</si>
  <si>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</si>
  <si>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</si>
  <si>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</si>
  <si>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</si>
  <si>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</si>
  <si>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</si>
  <si>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</si>
  <si>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</si>
  <si>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</si>
  <si>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</si>
  <si>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</si>
  <si>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</si>
  <si>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</si>
  <si>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</si>
  <si>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</si>
  <si>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</si>
  <si>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</si>
  <si>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</si>
  <si>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</si>
  <si>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</si>
  <si>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</si>
  <si>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</si>
  <si>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</si>
  <si>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</si>
  <si>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</si>
  <si>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</si>
  <si>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</si>
  <si>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</si>
  <si>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</si>
  <si>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</si>
  <si>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</si>
  <si>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</si>
  <si>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</si>
  <si>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</si>
  <si>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</si>
  <si>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</si>
  <si>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</si>
  <si>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</si>
  <si>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</si>
  <si>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</si>
  <si>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</si>
  <si>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</si>
  <si>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</si>
  <si>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</si>
  <si>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</si>
  <si>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</si>
  <si>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</si>
  <si>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</si>
  <si>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</si>
  <si>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</si>
  <si>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</si>
  <si>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</si>
  <si>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</si>
  <si>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</si>
  <si>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</si>
  <si>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</si>
  <si>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</si>
  <si>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</si>
  <si>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</si>
  <si>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</si>
  <si>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</si>
  <si>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</si>
  <si>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</si>
  <si>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</si>
  <si>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</si>
  <si>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</si>
  <si>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</si>
  <si>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</si>
  <si>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</si>
  <si>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</si>
  <si>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</si>
  <si>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</si>
  <si>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</si>
  <si>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</si>
  <si>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</si>
  <si>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</si>
  <si>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</si>
  <si>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</si>
  <si>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</si>
  <si>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</si>
  <si>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</si>
  <si>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</si>
  <si>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</si>
  <si>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</si>
  <si>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</si>
  <si>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</si>
  <si>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</si>
  <si>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</si>
  <si>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</si>
  <si>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</si>
  <si>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</si>
  <si>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</si>
  <si>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</si>
  <si>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moved 30 mins</t>
  </si>
  <si>
    <t>PCM-20251126-00000354</t>
  </si>
  <si>
    <t>EM team on the way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</si>
</sst>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4" dataDxfId="23" headerRowBorderDxfId="21" tableBorderDxfId="22">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324.28307662036968</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0.17767152777378215</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45987.231502546296</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45987.231502546296</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45987.231502546296</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45987.231502546296</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45987.231502546296</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45987.231502546296</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45987.231502546296</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45987.231502546296</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45987.231502546296</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45987.231502546296</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45987.231502546296</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45987.231502546296</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45987.231502546296</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45987.231502546296</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45987.231502546296</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45987.231502546296</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45987.231502546296</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45987.231502546296</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45987.231502546296</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45987.231502546296</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45987.231502546296</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45987.231502546296</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45987.231502546296</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45987.231502546296</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45987.231502546296</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45987.231502546296</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45987.231502546296</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45987.231502546296</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45987.231502546296</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45987.231502546296</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45987.231502546296</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45987.231502546296</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45987.231502546296</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45987.231502546296</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45987.231502546296</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45987.231502546296</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45987.231502546296</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45987.231502546296</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45987.231502546296</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45987.231502546296</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45987.231502546296</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45987.231502546296</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45987.231502546296</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45987.231502546296</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45987.231502546296</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45987.231502546296</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45987.231502546296</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45987.231502546296</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45987.231502546296</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45987.231502546296</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45987.231502546296</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45987.231502546296</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68D807D8-0A1D-41C0-BA7F-F340FAA6C3F4}"/>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tabSelected="1"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162.23166458333435</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2.8440835648143548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11642</v>
      </c>
      <c r="E5" s="102"/>
      <c r="F5" s="103"/>
      <c r="G5" s="104">
        <f ca="1">IFERROR(NOW()-F5,"-")</f>
        <v>45987.231502546296</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45987.231502546296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45987.231502546296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45987.231502546296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45987.231502546296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45987.231502546296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45987.231502546296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45987.231502546296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45987.231502546296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45987.231502546296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45987.231502546296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45987.231502546296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45987.231502546296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45987.231502546296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45987.231502546296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45987.231502546296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45987.231502546296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45987.231502546296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45987.231502546296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45987.231502546296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45987.231502546296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45987.231502546296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45987.231502546296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45987.231502546296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45987.231502546296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45987.231502546296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45987.231502546296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45987.231502546296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45987.231502546296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45987.231502546296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45987.231502546296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45987.231502546296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45987.231502546296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45987.231502546296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45987.231502546296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45987.231502546296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45987.231502546296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45987.231502546296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45987.231502546296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45987.231502546296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45987.231502546296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45987.231502546296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45987.231502546296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45987.231502546296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45987.231502546296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45987.231502546296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45987.231502546296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45987.231502546296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45987.231502546296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45987.231502546296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45987.231502546296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45987.231502546296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45987.231502546296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45987.231502546296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45987.231502546296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45987.231502546296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45987.231502546296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45987.231502546296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45987.231502546296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45987.231502546296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45987.231502546296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45987.231502546296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45987.231502546296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45987.231502546296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45987.231502546296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45987.231502546296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45987.231502546296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45987.231502546296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45987.231502546296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45987.231502546296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45987.231502546296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45987.231502546296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45987.231502546296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45987.231502546296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45987.231502546296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45987.231502546296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45987.231502546296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45987.231502546296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45987.231502546296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45987.231502546296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45987.231502546296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45987.231502546296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45987.231502546296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45987.231502546296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45987.231502546296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45987.231502546296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45987.231502546296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45987.231502546296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45987.231502546296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45987.231502546296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45987.231502546296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45987.231502546296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45987.231502546296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45987.231502546296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45987.231502546296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45987.231502546296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45987.231502546296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45987.231502546296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45987.231502546296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45987.231502546296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45987.231502546296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45987.231502546296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45987.231502546296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45987.231502546296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45987.231502546296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45987.231502546296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45987.231502546296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45987.231502546296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45987.231502546296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45987.231502546296</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45987.231502546296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45987.231502546296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45987.231502546296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45987.231502546296</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45987.231502546296</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45987.231502546296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45987.231502546296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45987.231502546296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45987.231502546296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45987.231502546296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45987.231502546296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45987.231502546296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45987.231502546296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45987.231502546296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45987.231502546296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45987.231502546296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45987.231502546296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45987.231502546296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45987.231502546296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45987.231502546296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45987.231502546296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45987.231502546296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45987.231502546296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45987.231502546296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45987.231502546296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45987.231502546296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45987.231502546296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45987.231502546296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45987.231502546296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45987.231502546296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45987.231502546296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45987.231502546296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45987.231502546296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45987.231502546296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45987.231502546296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45987.231502546296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45987.231502546296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45987.231502546296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45987.231502546296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45987.231502546296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45987.231502546296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45987.231502546296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45987.231502546296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45987.231502546296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45987.231502546296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45987.231502546296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45987.231502546296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45987.231502546296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45987.231502546296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45987.231502546296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45987.231502546296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45987.231502546296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45987.231502546296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45987.231502546296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45987.231502546296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45987.231502546296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45987.231502546296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45987.231502546296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45987.231502546296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45987.231502546296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45987.231502546296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45987.231502546296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45987.231502546296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45987.231502546296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45987.231502546296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45987.231502546296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45987.231502546296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45987.231502546296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45987.231502546296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45987.231502546296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45987.231502546296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45987.231502546296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45987.231502546296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45987.231502546296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45987.231502546296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45987.231502546296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45987.231502546296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45987.231502546296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45987.231502546296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45987.231502546296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45987.231502546296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45987.231502546296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45987.231502546296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45987.231502546296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45987.231502546296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45987.231502546296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45987.231502546296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45987.231502546296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45987.231502546296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45987.231502546296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45987.231502546296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45987.231502546296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45987.231502546296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45987.231502546296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45987.231502546296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45987.231502546296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45987.231502546296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45987.231502546296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45987.231502546296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45987.231502546296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45987.231502546296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45987.231502546296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45987.231502546296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45987.231502546296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45987.231502546296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45987.231502546296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45987.231502546296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45987.231502546296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45987.231502546296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45987.231502546296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45987.231502546296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45987.231502546296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45987.231502546296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45987.231502546296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45987.231502546296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45987.231502546296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45987.231502546296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45987.231502546296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45987.231502546296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45987.231502546296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45987.231502546296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45987.231502546296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45987.231502546296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45987.231502546296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45987.231502546296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45987.231502546296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45987.231502546296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45987.231502546296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45987.231502546296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45987.231502546296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45987.231502546296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45987.231502546296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45987.231502546296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45987.231502546296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45987.231502546296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45987.231502546296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45987.231502546296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45987.231502546296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45987.231502546296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45987.231502546296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45987.231502546296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45987.231502546296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45987.231502546296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45987.231502546296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45987.231502546296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45987.231502546296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45987.231502546296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45987.231502546296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45987.231502546296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45987.231502546296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45987.231502546296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45987.231502546296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45987.231502546296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45987.231502546296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45987.231502546296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45987.231502546296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45987.231502546296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45987.231502546296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45987.231502546296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45987.231502546296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45987.231502546296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45987.231502546296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45987.231502546296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45987.231502546296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45987.231502546296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45987.231502546296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45987.231502546296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45987.231502546296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45987.231502546296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45987.231502546296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45987.231502546296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45987.231502546296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45987.231502546296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45987.231502546296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45987.231502546296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45987.231502546296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45987.231502546296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45987.231502546296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45987.231502546296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45987.231502546296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45987.231502546296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45987.231502546296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45987.231502546296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45987.231502546296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45987.231502546296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45987.231502546296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45987.231502546296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45987.231502546296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45987.231502546296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45987.231502546296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45987.231502546296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45987.231502546296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45987.231502546296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45987.231502546296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45987.231502546296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45987.231502546296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45987.231502546296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45987.231502546296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45987.231502546296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45987.231502546296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45987.231502546296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45987.231502546296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45987.231502546296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45987.231502546296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45987.231502546296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45987.231502546296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45987.231502546296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45987.231502546296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45987.231502546296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45987.231502546296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45987.231502546296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45987.231502546296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45987.231502546296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45987.231502546296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45987.231502546296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45987.231502546296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45987.231502546296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45987.231502546296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45987.231502546296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45987.231502546296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45987.231502546296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45987.231502546296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45987.231502546296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45987.231502546296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45987.231502546296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45987.231502546296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45987.231502546296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45987.231502546296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45987.231502546296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45987.231502546296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45987.231502546296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45987.231502546296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45987.231502546296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45987.231502546296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45987.231502546296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45987.231502546296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45987.231502546296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45987.231502546296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45987.231502546296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45987.231502546296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45987.231502546296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45987.231502546296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45987.231502546296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45987.231502546296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45987.231502546296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45987.231502546296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45987.231502546296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45987.231502546296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45987.231502546296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45987.231502546296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45987.231502546296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45987.231502546296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45987.231502546296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45987.231502546296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45987.231502546296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45987.231502546296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45987.231502546296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45987.231502546296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45987.231502546296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45987.231502546296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45987.231502546296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45987.231502546296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45987.231502546296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45987.231502546296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45987.231502546296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45987.231502546296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45987.231502546296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45987.231502546296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45987.231502546296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45987.231502546296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45987.231502546296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45987.231502546296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45987.231502546296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45987.231502546296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45987.231502546296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45987.231502546296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45987.231502546296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45987.231502546296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45987.231502546296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45987.231502546296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45987.231502546296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45987.231502546296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45987.231502546296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45987.231502546296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45987.231502546296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45987.231502546296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45987.231502546296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45987.231502546296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45987.231502546296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45987.231502546296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45987.231502546296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45987.231502546296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45987.231502546296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45987.231502546296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45987.231502546296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45987.231502546296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45987.231502546296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45987.231502546296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45987.231502546296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45987.231502546296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45987.231502546296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45987.231502546296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45987.231502546296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45987.231502546296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45987.231502546296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45987.231502546296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45987.231502546296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45987.231502546296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45987.231502546296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45987.231502546296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45987.231502546296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45987.231502546296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45987.231502546296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45987.231502546296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45987.231502546296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45987.231502546296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45987.231502546296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45987.231502546296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45987.231502546296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45987.231502546296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45987.231502546296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45987.231502546296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45987.231502546296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45987.231502546296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45987.231502546296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45987.231502546296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45987.231502546296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45987.231502546296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45987.231502546296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45987.231502546296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45987.231502546296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45987.231502546296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45987.231502546296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45987.231502546296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45987.231502546296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45987.231502546296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45987.231502546296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45987.231502546296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45987.231502546296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45987.231502546296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45987.231502546296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45987.231502546296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45987.231502546296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45987.231502546296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45987.231502546296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45987.231502546296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45987.231502546296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45987.231502546296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45987.231502546296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45987.231502546296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45987.231502546296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45987.231502546296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45987.231502546296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45987.231502546296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45987.231502546296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45987.231502546296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45987.231502546296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45987.231502546296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45987.231502546296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45987.231502546296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45987.231502546296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45987.231502546296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45987.231502546296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45987.231502546296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45987.231502546296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45987.231502546296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45987.231502546296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45987.231502546296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45987.231502546296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45987.231502546296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45987.231502546296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45987.231502546296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45987.231502546296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45987.231502546296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45987.231502546296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45987.231502546296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45987.231502546296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45987.231502546296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45987.231502546296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45987.231502546296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45987.231502546296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45987.231502546296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45987.231502546296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45987.231502546296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45987.231502546296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45987.231502546296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45987.231502546296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45987.231502546296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45987.231502546296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45987.231502546296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45987.231502546296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45987.231502546296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45987.231502546296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45987.231502546296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45987.231502546296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45987.231502546296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45987.231502546296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45987.231502546296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45987.231502546296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45987.231502546296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45987.231502546296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45987.231502546296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45987.231502546296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45987.231502546296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45987.231502546296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45987.231502546296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45987.231502546296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45987.231502546296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45987.231502546296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45987.231502546296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45987.231502546296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45987.231502546296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45987.231502546296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45987.231502546296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45987.231502546296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45987.231502546296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45987.231502546296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45987.231502546296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45987.231502546296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45987.231502546296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45987.231502546296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45987.231502546296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45987.231502546296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45987.231502546296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45987.231502546296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45987.231502546296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45987.231502546296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45987.231502546296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45987.231502546296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45987.231502546296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45987.231502546296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45987.231502546296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45987.231502546296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45987.231502546296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45987.231502546296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45987.231502546296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45987.231502546296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45987.231502546296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45987.231502546296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45987.231502546296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45987.231502546296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45987.231502546296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45987.231502546296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45987.231502546296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45987.231502546296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45987.231502546296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45987.231502546296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45987.231502546296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45987.231502546296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45987.231502546296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45987.231502546296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45987.231502546296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45987.231502546296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45987.231502546296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45987.231502546296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45987.231502546296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45987.231502546296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45987.231502546296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45987.231502546296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45987.231502546296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45987.231502546296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45987.231502546296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45987.231502546296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45987.231502546296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45987.231502546296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45987.231502546296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45987.231502546296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45987.231502546296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45987.231502546296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45987.231502546296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45987.231502546296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45987.231502546296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45987.231502546296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45987.231502546296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45987.231502546296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45987.231502546296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45987.231502546296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45987.231502546296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45987.231502546296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45987.231502546296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45987.231502546296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45987.231502546296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45987.231502546296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45987.231502546296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45987.231502546296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45987.231502546296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45987.231502546296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45987.231502546296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45987.231502546296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45987.231502546296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45987.231502546296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45987.231502546296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45987.231502546296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45987.231502546296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45987.231502546296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45987.231502546296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45987.231502546296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45987.231502546296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45987.231502546296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45987.231502546296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45987.231502546296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45987.231502546296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45987.231502546296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45987.231502546296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45987.231502546296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45987.231502546296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45987.231502546296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45987.231502546296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45987.231502546296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45987.231502546296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45987.231502546296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45987.231502546296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45987.231502546296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45987.231502546296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45987.231502546296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45987.231502546296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45987.231502546296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45987.231502546296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45987.231502546296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45987.231502546296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45987.231502546296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45987.231502546296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45987.231502546296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45987.231502546296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45987.231502546296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45987.231502546296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45987.231502546296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45987.231502546296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45987.231502546296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45987.231502546296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45987.231502546296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45987.231502546296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45987.231502546296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45987.231502546296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45987.231502546296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45987.231502546296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45987.231502546296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45987.231502546296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45987.231502546296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45987.231502546296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45987.231502546296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45987.231502546296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45987.231502546296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45987.231502546296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45987.231502546296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45987.231502546296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45987.231502546296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45987.231502546296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45987.231502546296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45987.231502546296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45987.231502546296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45987.231502546296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45987.231502546296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45987.231502546296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45987.231502546296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45987.231502546296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45987.231502546296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45987.231502546296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45987.231502546296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45987.231502546296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45987.231502546296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45987.231502546296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45987.231502546296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45987.231502546296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45987.231502546296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45987.231502546296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45987.231502546296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45987.231502546296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45987.231502546296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45987.231502546296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45987.231502546296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45987.231502546296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45987.231502546296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45987.231502546296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45987.231502546296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45987.231502546296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45987.231502546296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45987.231502546296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45987.231502546296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45987.231502546296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45987.231502546296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45987.231502546296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45987.231502546296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45987.231502546296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45987.231502546296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45987.231502546296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45987.231502546296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45987.231502546296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45987.231502546296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45987.231502546296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45987.231502546296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45987.231502546296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45987.231502546296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45987.231502546296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45987.231502546296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45987.231502546296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45987.231502546296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45987.231502546296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45987.231502546296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45987.231502546296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45987.231502546296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45987.231502546296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45987.231502546296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45987.231502546296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45987.231502546296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45987.231502546296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45987.231502546296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45987.231502546296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45987.231502546296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45987.231502546296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45987.231502546296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45987.231502546296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45987.231502546296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45987.231502546296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45987.231502546296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45987.231502546296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45987.231502546296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45987.231502546296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45987.231502546296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45987.231502546296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45987.231502546296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45987.231502546296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45987.231502546296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45987.231502546296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45987.231502546296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45987.231502546296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45987.231502546296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45987.231502546296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45987.231502546296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45987.231502546296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45987.231502546296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45987.231502546296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45987.231502546296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45987.231502546296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45987.231502546296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45987.231502546296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45987.231502546296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45987.231502546296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45987.231502546296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45987.231502546296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45987.231502546296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45987.231502546296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45987.231502546296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45987.231502546296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45987.231502546296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45987.231502546296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45987.231502546296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45987.231502546296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45987.231502546296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45987.231502546296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45987.231502546296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45987.231502546296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45987.231502546296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45987.231502546296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45987.231502546296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45987.231502546296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45987.231502546296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45987.231502546296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45987.231502546296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45987.231502546296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45987.231502546296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45987.231502546296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45987.231502546296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45987.231502546296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45987.231502546296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45987.231502546296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45987.231502546296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45987.231502546296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45987.231502546296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45987.231502546296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45987.231502546296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45987.231502546296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45987.231502546296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45987.231502546296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45987.231502546296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45987.231502546296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45987.231502546296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45987.231502546296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45987.231502546296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45987.231502546296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45987.231502546296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45987.231502546296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45987.231502546296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45987.231502546296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45987.231502546296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45987.231502546296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45987.231502546296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45987.231502546296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45987.231502546296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45987.231502546296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45987.231502546296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45987.231502546296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45987.231502546296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45987.231502546296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45987.231502546296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45987.231502546296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45987.231502546296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45987.231502546296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45987.231502546296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45987.231502546296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45987.231502546296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45987.231502546296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45987.231502546296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45987.231502546296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45987.231502546296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45987.231502546296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45987.231502546296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45987.231502546296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45987.231502546296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45987.231502546296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45987.231502546296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45987.231502546296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45987.231502546296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45987.231502546296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45987.231502546296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45987.231502546296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45987.231502546296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45987.231502546296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45987.231502546296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45987.231502546296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45987.231502546296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45987.231502546296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45987.231502546296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45987.231502546296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45987.231502546296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45987.231502546296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45987.231502546296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45987.231502546296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45987.231502546296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45987.231502546296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45987.231502546296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45987.231502546296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45987.231502546296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45987.231502546296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45987.231502546296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45987.231502546296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45987.231502546296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45987.231502546296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45987.231502546296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45987.231502546296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45987.231502546296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45987.231502546296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45987.231502546296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45987.231502546296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45987.231502546296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45987.231502546296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45987.231502546296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45987.231502546296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45987.231502546296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45987.231502546296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45987.231502546296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45987.231502546296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45987.231502546296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45987.231502546296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45987.231502546296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45987.231502546296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45987.231502546296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45987.231502546296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45987.231502546296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45987.231502546296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45987.231502546296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45987.231502546296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45987.231502546296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45987.231502546296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45987.231502546296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45987.231502546296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45987.231502546296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45987.231502546296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45987.231502546296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45987.231502546296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45987.231502546296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45987.231502546296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45987.231502546296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45987.231502546296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45987.231502546296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45987.231502546296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45987.231502546296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45987.231502546296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45987.231502546296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45987.231502546296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45987.231502546296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45987.231502546296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45987.231502546296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45987.231502546296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45987.231502546296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45987.231502546296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45987.231502546296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45987.231502546296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45987.231502546296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45987.231502546296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45987.231502546296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45987.231502546296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45987.231502546296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45987.231502546296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45987.231502546296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45987.231502546296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45987.231502546296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45987.231502546296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45987.231502546296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45987.231502546296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45987.231502546296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45987.231502546296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45987.231502546296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45987.231502546296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45987.231502546296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45987.231502546296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45987.231502546296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45987.231502546296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45987.231502546296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45987.231502546296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45987.231502546296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45987.231502546296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45987.231502546296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45987.231502546296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45987.231502546296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45987.231502546296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45987.231502546296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45987.231502546296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45987.231502546296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45987.231502546296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45987.231502546296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45987.231502546296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45987.231502546296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45987.231502546296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45987.231502546296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45987.231502546296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45987.231502546296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45987.231502546296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45987.231502546296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45987.231502546296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45987.231502546296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45987.231502546296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45987.231502546296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45987.231502546296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45987.231502546296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45987.231502546296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45987.231502546296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45987.231502546296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45987.231502546296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45987.231502546296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45987.231502546296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45987.231502546296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45987.231502546296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45987.231502546296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45987.231502546296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45987.231502546296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45987.231502546296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45987.231502546296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45987.231502546296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45987.231502546296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45987.231502546296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45987.231502546296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45987.231502546296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45987.231502546296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45987.231502546296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45987.231502546296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45987.231502546296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45987.231502546296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45987.231502546296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45987.231502546296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45987.231502546296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45987.231502546296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45987.231502546296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45987.231502546296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45987.231502546296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45987.231502546296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45987.231502546296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45987.231502546296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45987.231502546296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45987.231502546296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45987.231502546296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45987.231502546296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45987.231502546296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45987.231502546296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45987.231502546296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45987.231502546296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45987.231502546296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45987.231502546296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45987.231502546296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45987.231502546296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45987.231502546296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45987.231502546296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45987.231502546296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45987.231502546296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45987.231502546296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45987.231502546296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45987.231502546296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45987.231502546296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45987.231502546296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45987.231502546296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45987.231502546296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45987.231502546296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45987.231502546296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45987.231502546296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45987.231502546296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45987.231502546296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45987.231502546296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45987.231502546296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45987.231502546296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45987.231502546296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45987.231502546296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45987.231502546296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45987.231502546296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45987.231502546296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45987.231502546296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45987.231502546296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45987.231502546296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45987.231502546296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45987.231502546296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45987.231502546296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45987.231502546296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45987.231502546296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45987.231502546296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45987.231502546296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45987.231502546296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45987.231502546296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45987.231502546296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45987.231502546296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45987.231502546296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45987.231502546296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45987.231502546296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45987.231502546296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45987.231502546296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45987.231502546296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45987.231502546296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45987.231502546296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45987.231502546296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45987.231502546296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45987.231502546296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45987.231502546296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45987.231502546296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45987.231502546296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45987.231502546296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45987.231502546296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45987.231502546296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45987.231502546296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45987.231502546296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45987.231502546296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45987.231502546296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45987.231502546296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45987.231502546296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45987.231502546296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45987.231502546296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45987.231502546296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45987.231502546296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45987.231502546296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45987.231502546296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45987.231502546296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45987.231502546296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45987.231502546296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45987.231502546296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45987.231502546296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45987.231502546296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45987.231502546296</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283.75078495369962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0.2687826388864778</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45987.231502546296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45987.231502546296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45987.231502546296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45987.231502546296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45987.231502546296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45987.231502546296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45987.231502546296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45987.231502546296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45987.231502546296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45987.231502546296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45987.231502546296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45987.231502546296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45987.231502546296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45987.231502546296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45987.231502546296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45987.231502546296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45987.231502546296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45987.231502546296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45987.231502546296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45987.231502546296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45987.231502546296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45987.231502546296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45987.231502546296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45987.231502546296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45987.231502546296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45987.231502546296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45987.231502546296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45987.231502546296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45987.231502546296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45987.231502546296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45987.231502546296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45987.231502546296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45987.231502546296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45987.231502546296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45987.231502546296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45987.231502546296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45987.231502546296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45987.231502546296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45987.231502546296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45987.231502546296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45987.231502546296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45987.231502546296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45987.231502546296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45987.231502546296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45987.231502546296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45987.231502546296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45987.231502546296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45987.231502546296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45987.231502546296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45987.231502546296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45987.231502546296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45987.231502546296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45987.231502546296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45987.231502546296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45987.231502546296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45987.231502546296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45987.231502546296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45987.231502546296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45987.231502546296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45987.231502546296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45987.231502546296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45987.231502546296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45987.231502546296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45987.231502546296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45987.231502546296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45987.231502546296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45987.231502546296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45987.231502546296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45987.231502546296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45987.231502546296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45987.231502546296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45987.231502546296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45987.231502546296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45987.231502546296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45987.231502546296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45987.231502546296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45987.231502546296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45987.231502546296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45987.231502546296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45987.231502546296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45987.231502546296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45987.231502546296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45987.231502546296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45987.231502546296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45987.231502546296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45987.231502546296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45987.231502546296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45987.231502546296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45987.231502546296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45987.231502546296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45987.231502546296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45987.231502546296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45987.231502546296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45987.231502546296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45987.231502546296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45987.231502546296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45987.231502546296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45987.231502546296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45987.231502546296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45987.231502546296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45987.231502546296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45987.231502546296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45987.231502546296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45987.231502546296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45987.231502546296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45987.231502546296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45987.231502546296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45987.231502546296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45987.231502546296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45987.231502546296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45987.231502546296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45987.231502546296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45987.231502546296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45987.231502546296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45987.231502546296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45987.231502546296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45987.231502546296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45987.231502546296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45987.231502546296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45987.231502546296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45987.231502546296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45987.231502546296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45987.231502546296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45987.231502546296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45987.231502546296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45987.231502546296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45987.231502546296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45987.231502546296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45987.231502546296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45987.231502546296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45987.231502546296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45987.231502546296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45987.231502546296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45987.231502546296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45987.231502546296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45987.231502546296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45987.231502546296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45987.231502546296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45987.231502546296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45987.231502546296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45987.231502546296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45987.231502546296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45987.231502546296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45987.231502546296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45987.231502546296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45987.231502546296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45987.231502546296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45987.231502546296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45987.231502546296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45987.231502546296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45987.231502546296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45987.231502546296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45987.231502546296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45987.231502546296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45987.231502546296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45987.231502546296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45987.231502546296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45987.231502546296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45987.231502546296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45987.231502546296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45987.231502546296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45987.231502546296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45987.231502546296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45987.231502546296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45987.231502546296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45987.231502546296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45987.231502546296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45987.231502546296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45987.231502546296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45987.231502546296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45987.231502546296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45987.231502546296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45987.231502546296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45987.231502546296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45987.231502546296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45987.231502546296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45987.231502546296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45987.231502546296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45987.231502546296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45987.231502546296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45987.231502546296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45987.231502546296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45987.231502546296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45987.231502546296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45987.231502546296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45987.231502546296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45987.231502546296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45987.231502546296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45987.231502546296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45987.231502546296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45987.231502546296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45987.231502546296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45987.231502546296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45987.231502546296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45987.231502546296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45987.231502546296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45987.231502546296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45987.231502546296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45987.231502546296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45987.231502546296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45987.231502546296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45987.231502546296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45987.231502546296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45987.231502546296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45987.231502546296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45987.231502546296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45987.231502546296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45987.231502546296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45987.231502546296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45987.231502546296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45987.231502546296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45987.231502546296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45987.231502546296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45987.231502546296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45987.231502546296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45987.231502546296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45987.231502546296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45987.231502546296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45987.231502546296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45987.231502546296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45987.231502546296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45987.231502546296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45987.231502546296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45987.231502546296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45987.231502546296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45987.231502546296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45987.231502546296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45987.231502546296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45987.231502546296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45987.231502546296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45987.231502546296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45987.231502546296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45987.231502546296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45987.231502546296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45987.231502546296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45987.231502546296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45987.231502546296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45987.231502546296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45987.231502546296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45987.231502546296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45987.231502546296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45987.231502546296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45987.231502546296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45987.231502546296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45987.231502546296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45987.231502546296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45987.231502546296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45987.231502546296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45987.231502546296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45987.231502546296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45987.231502546296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45987.231502546296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45987.231502546296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45987.231502546296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45987.231502546296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45987.231502546296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45987.231502546296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45987.231502546296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45987.231502546296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45987.231502546296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45987.231502546296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45987.231502546296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45987.231502546296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45987.231502546296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45987.231502546296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45987.231502546296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45987.231502546296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45987.231502546296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45987.231502546296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45987.231502546296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45987.231502546296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45987.231502546296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45987.231502546296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45987.231502546296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45987.231502546296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45987.231502546296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45987.231502546296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45987.231502546296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45987.231502546296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45987.231502546296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45987.231502546296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45987.231502546296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45987.231502546296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45987.231502546296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45987.231502546296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45987.231502546296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45987.231502546296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45987.231502546296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45987.231502546296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45987.231502546296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45987.231502546296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45987.231502546296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45987.231502546296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45987.231502546296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45987.231502546296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45987.231502546296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45987.231502546296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45987.231502546296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45987.231502546296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45987.231502546296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45987.231502546296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45987.231502546296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45987.231502546296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45987.231502546296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45987.231502546296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45987.231502546296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45987.231502546296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45987.231502546296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45987.231502546296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45987.231502546296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45987.231502546296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45987.231502546296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45987.231502546296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45987.231502546296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45987.231502546296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45987.231502546296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45987.231502546296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45987.231502546296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45987.231502546296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45987.231502546296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45987.231502546296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45987.231502546296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45987.231502546296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45987.231502546296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45987.231502546296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45987.231502546296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45987.231502546296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45987.231502546296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45987.231502546296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45987.231502546296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45987.231502546296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45987.231502546296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45987.231502546296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45987.231502546296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45987.231502546296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45987.231502546296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45987.231502546296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45987.231502546296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45987.231502546296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45987.231502546296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45987.231502546296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45987.231502546296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45987.231502546296</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7"/>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95.399442361107504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61.042625231479178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38.57039143518341</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5.8582039351822459</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0.36930347222369164</v>
      </c>
      <c r="H6" s="122">
        <v>45986.854375000003</v>
      </c>
      <c r="I6" s="109" t="str">
        <f>IFERROR(VLOOKUP(D6,DB!A:F,6,0),"")</f>
        <v>Generator-SG</v>
      </c>
      <c r="J6" s="109" t="str">
        <f>IFERROR(VLOOKUP(D6,DB!A:G,7,0),"")</f>
        <v>Vandalized</v>
      </c>
      <c r="K6" s="109" t="s">
        <v>39122</v>
      </c>
      <c r="L6" s="109" t="str">
        <f>IFERROR(VLOOKUP(D6,DB!A:I,9,0),"")</f>
        <v>Latis</v>
      </c>
    </row>
    <row r="7" spans="1:13">
      <c r="A7" s="109" t="s">
        <v>39123</v>
      </c>
      <c r="B7" s="109" t="str">
        <f>IFERROR(VLOOKUP(D7,DB!A:K,11,0),"")</f>
        <v>R5</v>
      </c>
      <c r="C7" s="109">
        <v>1</v>
      </c>
      <c r="D7" s="109" t="s">
        <v>34159</v>
      </c>
      <c r="E7" s="109" t="s">
        <v>39021</v>
      </c>
      <c r="F7" s="122">
        <v>45987.199525462966</v>
      </c>
      <c r="G7" s="111">
        <f ca="1">IFERROR(NOW()-F7,"")</f>
        <v>3.1977083330275491E-2</v>
      </c>
      <c r="H7" s="122">
        <v>45987.202199074076</v>
      </c>
      <c r="I7" s="109" t="str">
        <f>IFERROR(VLOOKUP(D7,DB!A:F,6,0),"")</f>
        <v>SCECO</v>
      </c>
      <c r="J7" s="109" t="str">
        <f>IFERROR(VLOOKUP(D7,DB!A:G,7,0),"")</f>
        <v>Vandalized</v>
      </c>
      <c r="K7" s="109" t="s">
        <v>39124</v>
      </c>
      <c r="L7" s="109" t="str">
        <f>IFERROR(VLOOKUP(D7,DB!A:I,9,0),"")</f>
        <v>Latis</v>
      </c>
    </row>
    <row r="8" spans="1:13">
      <c r="A8" s="125"/>
      <c r="B8" s="125" t="str">
        <f>IFERROR(VLOOKUP(D8,DB!A:K,11,0),"")</f>
        <v/>
      </c>
      <c r="C8" s="125"/>
      <c r="D8" s="125"/>
      <c r="E8" s="125"/>
      <c r="F8" s="126"/>
      <c r="G8" s="111">
        <f ca="1">IFERROR(NOW()-F8,"")</f>
        <v>45987.231502546296</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45987.231502546296</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45987.231502546296</v>
      </c>
      <c r="H10" s="126"/>
      <c r="I10" s="125" t="str">
        <f>IFERROR(VLOOKUP(D10,DB!A:F,6,0),"")</f>
        <v/>
      </c>
      <c r="J10" s="125" t="str">
        <f>IFERROR(VLOOKUP(D10,DB!A:G,7,0),"")</f>
        <v/>
      </c>
      <c r="K10" s="125"/>
      <c r="L10" s="125" t="str">
        <f>IFERROR(VLOOKUP(D10,DB!A:I,9,0),"")</f>
        <v/>
      </c>
    </row>
    <row r="11" spans="1:13">
      <c r="A11" s="125"/>
      <c r="B11" s="125" t="str">
        <f>IFERROR(VLOOKUP(D11,DB!A:K,11,0),"")</f>
        <v/>
      </c>
      <c r="C11" s="125"/>
      <c r="D11" s="127"/>
      <c r="E11" s="125"/>
      <c r="F11" s="126"/>
      <c r="G11" s="111">
        <f ca="1">IFERROR(NOW()-F11,"")</f>
        <v>45987.231502546296</v>
      </c>
      <c r="H11" s="126"/>
      <c r="I11" s="125" t="str">
        <f>IFERROR(VLOOKUP(D11,DB!A:F,6,0),"")</f>
        <v/>
      </c>
      <c r="J11" s="125" t="str">
        <f>IFERROR(VLOOKUP(D11,DB!A:G,7,0),"")</f>
        <v/>
      </c>
      <c r="K11" s="125"/>
      <c r="L11" s="125" t="str">
        <f>IFERROR(VLOOKUP(D11,DB!A:I,9,0),"")</f>
        <v/>
      </c>
    </row>
    <row r="12" spans="1:13">
      <c r="A12" s="125"/>
      <c r="B12" s="125" t="str">
        <f>IFERROR(VLOOKUP(D12,DB!A:K,11,0),"")</f>
        <v/>
      </c>
      <c r="C12" s="125"/>
      <c r="D12"/>
      <c r="E12" s="125"/>
      <c r="F12" s="126"/>
      <c r="G12" s="111">
        <f ca="1">IFERROR(NOW()-F12,"")</f>
        <v>45987.231502546296</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45987.231502546296</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45987.231502546296</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45987.231502546296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45987.231502546296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45987.231502546296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45987.231502546296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45987.231502546296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45987.231502546296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45987.231502546296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45987.231502546296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45987.231502546296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45987.231502546296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45987.231502546296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45987.231502546296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45987.231502546296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45987.231502546296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45987.231502546296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45987.231502546296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45987.231502546296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45987.231502546296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45987.231502546296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45987.231502546296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45987.231502546296</v>
      </c>
      <c r="H35" s="126"/>
      <c r="I35" s="125" t="str">
        <f>IFERROR(VLOOKUP(D35,DB!A:F,6,0),"")</f>
        <v/>
      </c>
      <c r="J35" s="125" t="str">
        <f>IFERROR(VLOOKUP(D35,DB!A:G,7,0),"")</f>
        <v/>
      </c>
      <c r="K35" s="125"/>
      <c r="L35" s="125" t="str">
        <f>IFERROR(VLOOKUP(D35,DB!A:I,9,0),"")</f>
        <v/>
      </c>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45987.231502546296</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45987.231502546296</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45987.231502546296</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45987.231502546296</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45987.231502546296</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45987.231502546296</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45987.231502546296</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45987.231502546296</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45987.231502546296</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45987.231502546296</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45987.231502546296</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45987.231502546296</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45987.231502546296</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45987.231502546296</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45987.231502546296</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45987.231502546296</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45987.231502546296</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45987.231502546296</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45987.231502546296</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45987.231502546296</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45987.231502546296</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45987.231502546296</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45987.231502546296</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45987.231502546296</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45987.231502546296</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45987.231502546296</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45987.231502546296</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45987.231502546296</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45987.231502546296</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45987.231502546296</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45987.231502546296</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45987.231502546296</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45987.231502546296</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45987.231502546296</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45987.231502546296</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45987.231502546296</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45987.231502546296</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45987.231502546296</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2025-11-26T02:35:25Z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